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tables/table6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tables/table8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tables/table9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tables/table10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tables/table11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tables/table12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1.xml" ContentType="application/vnd.openxmlformats-officedocument.drawing+xml"/>
  <Override PartName="/xl/tables/table13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gu\Documents\Typhoon\"/>
    </mc:Choice>
  </mc:AlternateContent>
  <xr:revisionPtr revIDLastSave="0" documentId="13_ncr:1_{FB12266F-57EC-4C70-A454-66D2AD5364DE}" xr6:coauthVersionLast="36" xr6:coauthVersionMax="36" xr10:uidLastSave="{00000000-0000-0000-0000-000000000000}"/>
  <bookViews>
    <workbookView xWindow="0" yWindow="0" windowWidth="19800" windowHeight="11775" firstSheet="8" activeTab="8" xr2:uid="{A55EBF39-B0D9-4541-8988-FC5FBE9758F1}"/>
  </bookViews>
  <sheets>
    <sheet name="Data" sheetId="3" r:id="rId1"/>
    <sheet name="foiltheta" sheetId="1" r:id="rId2"/>
    <sheet name="Nc Ns" sheetId="2" r:id="rId3"/>
    <sheet name="Depth" sheetId="4" r:id="rId4"/>
    <sheet name="Speed" sheetId="5" r:id="rId5"/>
    <sheet name="N" sheetId="6" r:id="rId6"/>
    <sheet name="foil" sheetId="7" r:id="rId7"/>
    <sheet name="Fc Fh hc" sheetId="8" r:id="rId8"/>
    <sheet name="Free-Surface" sheetId="9" r:id="rId9"/>
    <sheet name="Free-Surface2" sheetId="10" r:id="rId10"/>
    <sheet name="Free-surface3" sheetId="11" r:id="rId11"/>
    <sheet name="Free-surface4" sheetId="12" r:id="rId12"/>
    <sheet name="Free-surface5" sheetId="13" r:id="rId13"/>
    <sheet name="Free-surface6" sheetId="14" r:id="rId14"/>
    <sheet name="Free-surface7" sheetId="16" r:id="rId15"/>
    <sheet name="Free-surface8" sheetId="17" r:id="rId16"/>
    <sheet name="Free-surface9" sheetId="18" r:id="rId17"/>
    <sheet name="Free-surface9 (2)" sheetId="19" r:id="rId18"/>
    <sheet name="Free-surface9 (3)" sheetId="20" r:id="rId19"/>
    <sheet name="Sheet5" sheetId="21" r:id="rId20"/>
    <sheet name="Sheet5 (2)" sheetId="22" r:id="rId21"/>
    <sheet name="Faltinsen figure 6.45" sheetId="23" r:id="rId22"/>
    <sheet name="A. Fitt N. Fowkes" sheetId="15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3" l="1"/>
  <c r="I2" i="23"/>
  <c r="H3" i="23"/>
  <c r="I3" i="23"/>
  <c r="H4" i="23"/>
  <c r="I4" i="23"/>
  <c r="H5" i="23"/>
  <c r="I5" i="23"/>
  <c r="H6" i="23"/>
  <c r="I6" i="23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4" i="23"/>
  <c r="I34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50" i="23"/>
  <c r="I50" i="23"/>
  <c r="H51" i="23"/>
  <c r="I51" i="23"/>
  <c r="H52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H66" i="23"/>
  <c r="I66" i="23"/>
  <c r="H67" i="23"/>
  <c r="I67" i="23"/>
  <c r="H68" i="23"/>
  <c r="I68" i="23"/>
  <c r="H69" i="23"/>
  <c r="I69" i="23"/>
  <c r="H70" i="23"/>
  <c r="I70" i="23"/>
  <c r="H71" i="23"/>
  <c r="I71" i="23"/>
  <c r="H72" i="23"/>
  <c r="I72" i="23"/>
  <c r="H73" i="23"/>
  <c r="I73" i="23"/>
  <c r="H74" i="23"/>
  <c r="I74" i="23"/>
  <c r="H75" i="23"/>
  <c r="I75" i="23"/>
  <c r="H76" i="23"/>
  <c r="I76" i="23"/>
  <c r="H77" i="23"/>
  <c r="I77" i="23"/>
  <c r="I78" i="23" l="1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6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67" i="23"/>
  <c r="H368" i="23"/>
  <c r="H369" i="23"/>
  <c r="H370" i="23"/>
  <c r="H371" i="23"/>
  <c r="H372" i="23"/>
  <c r="H373" i="23"/>
  <c r="H374" i="23"/>
  <c r="H375" i="23"/>
  <c r="H376" i="23"/>
  <c r="H377" i="23"/>
  <c r="H378" i="23"/>
  <c r="H379" i="23"/>
  <c r="H380" i="23"/>
  <c r="H381" i="23"/>
  <c r="H382" i="23"/>
  <c r="H383" i="23"/>
  <c r="H384" i="23"/>
  <c r="H385" i="23"/>
  <c r="H386" i="23"/>
  <c r="H387" i="23"/>
  <c r="H388" i="23"/>
  <c r="H389" i="23"/>
  <c r="H390" i="23"/>
  <c r="H391" i="23"/>
  <c r="H392" i="23"/>
  <c r="H393" i="23"/>
  <c r="H394" i="23"/>
  <c r="H395" i="23"/>
  <c r="H396" i="23"/>
  <c r="H397" i="23"/>
  <c r="H398" i="23"/>
  <c r="H399" i="23"/>
  <c r="H400" i="23"/>
  <c r="H401" i="23"/>
  <c r="H402" i="23"/>
  <c r="H403" i="23"/>
  <c r="H404" i="23"/>
  <c r="H405" i="23"/>
  <c r="H406" i="23"/>
  <c r="H407" i="23"/>
  <c r="H408" i="23"/>
  <c r="H409" i="23"/>
  <c r="H410" i="23"/>
  <c r="H411" i="23"/>
  <c r="H412" i="23"/>
  <c r="H413" i="23"/>
  <c r="H414" i="23"/>
  <c r="H415" i="23"/>
  <c r="H416" i="23"/>
  <c r="H417" i="23"/>
  <c r="H418" i="23"/>
  <c r="H419" i="23"/>
  <c r="H420" i="23"/>
  <c r="H421" i="23"/>
  <c r="H422" i="23"/>
  <c r="H423" i="23"/>
  <c r="H424" i="23"/>
  <c r="H425" i="23"/>
  <c r="H426" i="23"/>
  <c r="H427" i="23"/>
  <c r="H428" i="23"/>
  <c r="H429" i="23"/>
  <c r="H430" i="23"/>
  <c r="H431" i="23"/>
  <c r="H432" i="23"/>
  <c r="H433" i="23"/>
  <c r="H434" i="23"/>
  <c r="H435" i="23"/>
  <c r="H436" i="23"/>
  <c r="H437" i="23"/>
  <c r="H438" i="23"/>
  <c r="H439" i="23"/>
  <c r="H440" i="23"/>
  <c r="H441" i="23"/>
  <c r="H442" i="23"/>
  <c r="H443" i="23"/>
  <c r="H444" i="23"/>
  <c r="H445" i="23"/>
  <c r="H446" i="23"/>
  <c r="H447" i="23"/>
  <c r="H448" i="23"/>
  <c r="H449" i="23"/>
  <c r="H450" i="23"/>
  <c r="H451" i="23"/>
  <c r="H452" i="23"/>
  <c r="H453" i="23"/>
  <c r="H454" i="23"/>
  <c r="H455" i="23"/>
  <c r="H456" i="23"/>
  <c r="H457" i="23"/>
  <c r="H458" i="23"/>
  <c r="H459" i="23"/>
  <c r="H460" i="23"/>
  <c r="H461" i="23"/>
  <c r="H462" i="23"/>
  <c r="H463" i="23"/>
  <c r="H464" i="23"/>
  <c r="H465" i="23"/>
  <c r="H466" i="23"/>
  <c r="H467" i="23"/>
  <c r="H468" i="23"/>
  <c r="H469" i="23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D17" i="15" l="1"/>
  <c r="D19" i="15" s="1"/>
  <c r="D20" i="15" s="1"/>
  <c r="D14" i="15"/>
  <c r="F7" i="15" l="1"/>
  <c r="F6" i="15"/>
  <c r="D10" i="15" s="1"/>
  <c r="U10" i="8" l="1"/>
  <c r="U9" i="8"/>
  <c r="R29" i="8" l="1"/>
  <c r="B19" i="1" l="1"/>
  <c r="H6" i="7"/>
  <c r="H7" i="7"/>
  <c r="H8" i="7"/>
  <c r="H9" i="7"/>
  <c r="H10" i="7"/>
  <c r="H11" i="7"/>
  <c r="H12" i="7"/>
  <c r="H13" i="7"/>
  <c r="H14" i="7"/>
  <c r="H15" i="7"/>
  <c r="H16" i="7"/>
  <c r="H17" i="7"/>
  <c r="H5" i="7"/>
  <c r="C13" i="6"/>
  <c r="C17" i="6"/>
  <c r="C8" i="6"/>
  <c r="C10" i="6"/>
  <c r="C14" i="6"/>
  <c r="C18" i="6"/>
  <c r="C16" i="6"/>
  <c r="C7" i="6"/>
  <c r="C11" i="6"/>
  <c r="C15" i="6"/>
  <c r="C12" i="6"/>
  <c r="C9" i="6"/>
  <c r="F3" i="5"/>
  <c r="F4" i="5"/>
  <c r="F5" i="5"/>
  <c r="F6" i="5"/>
  <c r="F7" i="5"/>
  <c r="F8" i="5"/>
  <c r="F9" i="5"/>
  <c r="F2" i="5"/>
  <c r="D3" i="5"/>
  <c r="D4" i="5"/>
  <c r="D5" i="5"/>
  <c r="D6" i="5"/>
  <c r="D7" i="5"/>
  <c r="D8" i="5"/>
  <c r="D9" i="5"/>
  <c r="D2" i="5"/>
  <c r="A2" i="5"/>
  <c r="F4" i="4"/>
  <c r="F5" i="4"/>
  <c r="F6" i="4"/>
  <c r="F7" i="4"/>
  <c r="F3" i="4"/>
  <c r="D4" i="4"/>
  <c r="D5" i="4"/>
  <c r="D6" i="4"/>
  <c r="D7" i="4"/>
  <c r="D3" i="4"/>
  <c r="A3" i="4"/>
  <c r="E3" i="2"/>
  <c r="E4" i="2"/>
  <c r="E5" i="2"/>
  <c r="E8" i="2"/>
  <c r="E9" i="2"/>
  <c r="E10" i="2"/>
  <c r="E11" i="2"/>
  <c r="C3" i="2"/>
  <c r="C4" i="2"/>
  <c r="C5" i="2"/>
  <c r="C8" i="2"/>
  <c r="C9" i="2"/>
  <c r="C10" i="2"/>
  <c r="C11" i="2"/>
  <c r="E2" i="2"/>
  <c r="C2" i="2"/>
  <c r="G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2" i="1"/>
</calcChain>
</file>

<file path=xl/sharedStrings.xml><?xml version="1.0" encoding="utf-8"?>
<sst xmlns="http://schemas.openxmlformats.org/spreadsheetml/2006/main" count="160" uniqueCount="63">
  <si>
    <t>AoA [rad]</t>
  </si>
  <si>
    <t>AoA [deg]</t>
  </si>
  <si>
    <t>L [N]</t>
  </si>
  <si>
    <t>Cl [-]</t>
  </si>
  <si>
    <t>D</t>
  </si>
  <si>
    <t>D [N]</t>
  </si>
  <si>
    <t>Cd [-]</t>
  </si>
  <si>
    <t>q</t>
  </si>
  <si>
    <t>chord</t>
  </si>
  <si>
    <t>AoA</t>
  </si>
  <si>
    <t>AR</t>
  </si>
  <si>
    <t>STW</t>
  </si>
  <si>
    <t>Ns</t>
  </si>
  <si>
    <t>Nc</t>
  </si>
  <si>
    <t>L</t>
  </si>
  <si>
    <t>Cl</t>
  </si>
  <si>
    <t>Cd</t>
  </si>
  <si>
    <t>Depth</t>
  </si>
  <si>
    <t>Column1</t>
  </si>
  <si>
    <t>Column2</t>
  </si>
  <si>
    <t>Column3</t>
  </si>
  <si>
    <t>Column4</t>
  </si>
  <si>
    <t>Column5</t>
  </si>
  <si>
    <t>spanwise discretization is most important</t>
  </si>
  <si>
    <t xml:space="preserve">Fc </t>
  </si>
  <si>
    <t xml:space="preserve"> Fh </t>
  </si>
  <si>
    <t xml:space="preserve"> h/c </t>
  </si>
  <si>
    <t xml:space="preserve"> L </t>
  </si>
  <si>
    <t xml:space="preserve"> D </t>
  </si>
  <si>
    <t xml:space="preserve"> Cl </t>
  </si>
  <si>
    <t xml:space="preserve"> Cd </t>
  </si>
  <si>
    <r>
      <t xml:space="preserve">Xie, N., &amp; Vassalos, D. (2007). Performance analysis of 3D hydrofoil under free surface. </t>
    </r>
    <r>
      <rPr>
        <i/>
        <sz val="11"/>
        <color theme="1"/>
        <rFont val="Calibri"/>
        <family val="2"/>
        <scheme val="minor"/>
      </rPr>
      <t>Ocean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>(8–9), 1257–1264. https://doi.org/10.1016/j.oceaneng.2006.05.008</t>
    </r>
  </si>
  <si>
    <t>Fc</t>
  </si>
  <si>
    <t>Frh</t>
  </si>
  <si>
    <t>h/c</t>
  </si>
  <si>
    <t xml:space="preserve">Cl </t>
  </si>
  <si>
    <t>Fr_c</t>
  </si>
  <si>
    <t>Fr_h</t>
  </si>
  <si>
    <t>without wave</t>
  </si>
  <si>
    <t>without mirror</t>
  </si>
  <si>
    <t>all inclusive</t>
  </si>
  <si>
    <t>first try mirror</t>
  </si>
  <si>
    <t>c</t>
  </si>
  <si>
    <t>l</t>
  </si>
  <si>
    <t>M</t>
  </si>
  <si>
    <t>N</t>
  </si>
  <si>
    <t>2M</t>
  </si>
  <si>
    <t>2l</t>
  </si>
  <si>
    <t>smallest submergence</t>
  </si>
  <si>
    <t>thiart</t>
  </si>
  <si>
    <t>dmin</t>
  </si>
  <si>
    <t>Fr</t>
  </si>
  <si>
    <t>V</t>
  </si>
  <si>
    <t>Ng</t>
  </si>
  <si>
    <t>small number of panels, with high number of points in GQ</t>
  </si>
  <si>
    <t>small number of panels, with two times 1024 GQ to deal with high oscillations</t>
  </si>
  <si>
    <t>gaussian quadrature with 10000 points</t>
  </si>
  <si>
    <t>wind1 in stead of wind</t>
  </si>
  <si>
    <t>Frc</t>
  </si>
  <si>
    <t>Cl/Cl</t>
  </si>
  <si>
    <t>Cd/Cl^2</t>
  </si>
  <si>
    <t>finer mesh</t>
  </si>
  <si>
    <t>1.998664 finer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</si>
</sst>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6" xfId="0" applyNumberFormat="1" applyBorder="1"/>
    <xf numFmtId="0" fontId="0" fillId="0" borderId="6" xfId="0" applyBorder="1"/>
    <xf numFmtId="1" fontId="0" fillId="0" borderId="2" xfId="0" applyNumberForma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1" fontId="0" fillId="2" borderId="8" xfId="0" applyNumberFormat="1" applyFill="1" applyBorder="1"/>
    <xf numFmtId="2" fontId="0" fillId="0" borderId="0" xfId="0" applyNumberFormat="1"/>
    <xf numFmtId="2" fontId="0" fillId="0" borderId="0" xfId="0" applyNumberFormat="1" applyAlignment="1">
      <alignment horizontal="left" vertical="center" indent="3"/>
    </xf>
    <xf numFmtId="0" fontId="0" fillId="2" borderId="9" xfId="0" applyNumberFormat="1" applyFill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85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15" formatCode="0.00E+00"/>
    </dxf>
    <dxf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5" formatCode="0.00E+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5" formatCode="0.00E+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foiltheta!$B$2:$B$16</c:f>
              <c:numCache>
                <c:formatCode>0</c:formatCode>
                <c:ptCount val="15"/>
                <c:pt idx="0">
                  <c:v>0</c:v>
                </c:pt>
                <c:pt idx="1">
                  <c:v>0.99999985561788451</c:v>
                </c:pt>
                <c:pt idx="2">
                  <c:v>2.0000002841935642</c:v>
                </c:pt>
                <c:pt idx="3">
                  <c:v>3.0000001398114486</c:v>
                </c:pt>
                <c:pt idx="4">
                  <c:v>3.999999995429333</c:v>
                </c:pt>
                <c:pt idx="5">
                  <c:v>4.9999998510472183</c:v>
                </c:pt>
                <c:pt idx="6">
                  <c:v>6.0000025714540781</c:v>
                </c:pt>
                <c:pt idx="7">
                  <c:v>6.9999972704518072</c:v>
                </c:pt>
                <c:pt idx="8">
                  <c:v>7.999997699027487</c:v>
                </c:pt>
                <c:pt idx="9">
                  <c:v>8.9999981276031669</c:v>
                </c:pt>
                <c:pt idx="10">
                  <c:v>9.9999985561788449</c:v>
                </c:pt>
                <c:pt idx="11">
                  <c:v>10.999998984754525</c:v>
                </c:pt>
                <c:pt idx="12">
                  <c:v>11.999999413330205</c:v>
                </c:pt>
                <c:pt idx="13">
                  <c:v>12.999999841905886</c:v>
                </c:pt>
                <c:pt idx="14">
                  <c:v>14.000000270481564</c:v>
                </c:pt>
              </c:numCache>
            </c:numRef>
          </c:xVal>
          <c:yVal>
            <c:numRef>
              <c:f>foiltheta!$D$2:$D$16</c:f>
              <c:numCache>
                <c:formatCode>General</c:formatCode>
                <c:ptCount val="15"/>
                <c:pt idx="0">
                  <c:v>0</c:v>
                </c:pt>
                <c:pt idx="1">
                  <c:v>9.2389390393402424E-2</c:v>
                </c:pt>
                <c:pt idx="2">
                  <c:v>0.18560048200156024</c:v>
                </c:pt>
                <c:pt idx="3">
                  <c:v>0.27958319402652398</c:v>
                </c:pt>
                <c:pt idx="4">
                  <c:v>0.3742870277499164</c:v>
                </c:pt>
                <c:pt idx="5">
                  <c:v>0.46966106653293216</c:v>
                </c:pt>
                <c:pt idx="6">
                  <c:v>0.56565411512314723</c:v>
                </c:pt>
                <c:pt idx="7">
                  <c:v>0.66221463000111447</c:v>
                </c:pt>
                <c:pt idx="8">
                  <c:v>0.75929106764738652</c:v>
                </c:pt>
                <c:pt idx="9">
                  <c:v>0.85683160592889784</c:v>
                </c:pt>
                <c:pt idx="10">
                  <c:v>0.95478449236598684</c:v>
                </c:pt>
                <c:pt idx="11">
                  <c:v>1.0530981834392066</c:v>
                </c:pt>
                <c:pt idx="12">
                  <c:v>1.1517218321631562</c:v>
                </c:pt>
                <c:pt idx="13">
                  <c:v>1.2506025019502953</c:v>
                </c:pt>
                <c:pt idx="14">
                  <c:v>1.3496907388833166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4-4BEE-AA62-B01E21FA0A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foiltheta!$B$2:$B$16</c:f>
              <c:numCache>
                <c:formatCode>0</c:formatCode>
                <c:ptCount val="15"/>
                <c:pt idx="0">
                  <c:v>0</c:v>
                </c:pt>
                <c:pt idx="1">
                  <c:v>0.99999985561788451</c:v>
                </c:pt>
                <c:pt idx="2">
                  <c:v>2.0000002841935642</c:v>
                </c:pt>
                <c:pt idx="3">
                  <c:v>3.0000001398114486</c:v>
                </c:pt>
                <c:pt idx="4">
                  <c:v>3.999999995429333</c:v>
                </c:pt>
                <c:pt idx="5">
                  <c:v>4.9999998510472183</c:v>
                </c:pt>
                <c:pt idx="6">
                  <c:v>6.0000025714540781</c:v>
                </c:pt>
                <c:pt idx="7">
                  <c:v>6.9999972704518072</c:v>
                </c:pt>
                <c:pt idx="8">
                  <c:v>7.999997699027487</c:v>
                </c:pt>
                <c:pt idx="9">
                  <c:v>8.9999981276031669</c:v>
                </c:pt>
                <c:pt idx="10">
                  <c:v>9.9999985561788449</c:v>
                </c:pt>
                <c:pt idx="11">
                  <c:v>10.999998984754525</c:v>
                </c:pt>
                <c:pt idx="12">
                  <c:v>11.999999413330205</c:v>
                </c:pt>
                <c:pt idx="13">
                  <c:v>12.999999841905886</c:v>
                </c:pt>
                <c:pt idx="14">
                  <c:v>14.000000270481564</c:v>
                </c:pt>
              </c:numCache>
            </c:numRef>
          </c:xVal>
          <c:yVal>
            <c:numRef>
              <c:f>foiltheta!$F$2:$F$16</c:f>
              <c:numCache>
                <c:formatCode>0.00E+00</c:formatCode>
                <c:ptCount val="15"/>
                <c:pt idx="0">
                  <c:v>0</c:v>
                </c:pt>
                <c:pt idx="1">
                  <c:v>2.019046723503845E-3</c:v>
                </c:pt>
                <c:pt idx="2">
                  <c:v>8.1173450908280393E-3</c:v>
                </c:pt>
                <c:pt idx="3">
                  <c:v>1.8348664047698648E-2</c:v>
                </c:pt>
                <c:pt idx="4">
                  <c:v>3.2756080742226676E-2</c:v>
                </c:pt>
                <c:pt idx="5">
                  <c:v>5.1371872562130841E-2</c:v>
                </c:pt>
                <c:pt idx="6">
                  <c:v>7.4217443998662661E-2</c:v>
                </c:pt>
                <c:pt idx="7">
                  <c:v>0.1013032848545637</c:v>
                </c:pt>
                <c:pt idx="8">
                  <c:v>0.13262913741223673</c:v>
                </c:pt>
                <c:pt idx="9">
                  <c:v>0.16818371782012703</c:v>
                </c:pt>
                <c:pt idx="10">
                  <c:v>0.20794508525576733</c:v>
                </c:pt>
                <c:pt idx="11">
                  <c:v>0.25188057227237265</c:v>
                </c:pt>
                <c:pt idx="12">
                  <c:v>0.29994713306586424</c:v>
                </c:pt>
                <c:pt idx="13">
                  <c:v>0.35209106486125041</c:v>
                </c:pt>
                <c:pt idx="14">
                  <c:v>0.40824870444667338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4-4BEE-AA62-B01E21FA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428639"/>
        <c:axId val="1719149791"/>
      </c:scatterChart>
      <c:valAx>
        <c:axId val="160642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19149791"/>
        <c:crosses val="autoZero"/>
        <c:crossBetween val="midCat"/>
      </c:valAx>
      <c:valAx>
        <c:axId val="17191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0642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N!$C$7:$C$18</c:f>
              <c:numCache>
                <c:formatCode>General</c:formatCode>
                <c:ptCount val="12"/>
                <c:pt idx="0">
                  <c:v>50</c:v>
                </c:pt>
                <c:pt idx="1">
                  <c:v>18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450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900</c:v>
                </c:pt>
                <c:pt idx="10">
                  <c:v>800</c:v>
                </c:pt>
                <c:pt idx="11">
                  <c:v>1600</c:v>
                </c:pt>
              </c:numCache>
            </c:numRef>
          </c:xVal>
          <c:yVal>
            <c:numRef>
              <c:f>N!$F$7:$F$18</c:f>
              <c:numCache>
                <c:formatCode>0.00E+00</c:formatCode>
                <c:ptCount val="12"/>
                <c:pt idx="0">
                  <c:v>58052.32</c:v>
                </c:pt>
                <c:pt idx="1">
                  <c:v>57394.87</c:v>
                </c:pt>
                <c:pt idx="2">
                  <c:v>55863.58</c:v>
                </c:pt>
                <c:pt idx="3">
                  <c:v>55863.25</c:v>
                </c:pt>
                <c:pt idx="4">
                  <c:v>55863.16</c:v>
                </c:pt>
                <c:pt idx="5">
                  <c:v>54977.69</c:v>
                </c:pt>
                <c:pt idx="6">
                  <c:v>54498.71</c:v>
                </c:pt>
                <c:pt idx="7">
                  <c:v>54499.19</c:v>
                </c:pt>
                <c:pt idx="8">
                  <c:v>54499.31</c:v>
                </c:pt>
                <c:pt idx="9">
                  <c:v>53996.33</c:v>
                </c:pt>
                <c:pt idx="10">
                  <c:v>53735.48</c:v>
                </c:pt>
                <c:pt idx="11">
                  <c:v>53735.7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9-411B-BF04-07016B31F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54863"/>
        <c:axId val="1235409007"/>
      </c:scatterChart>
      <c:valAx>
        <c:axId val="149525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35409007"/>
        <c:crosses val="autoZero"/>
        <c:crossBetween val="midCat"/>
      </c:valAx>
      <c:valAx>
        <c:axId val="12354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525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N!$D$13:$D$15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xVal>
          <c:yVal>
            <c:numRef>
              <c:f>N!$F$13:$F$15</c:f>
              <c:numCache>
                <c:formatCode>0.00E+00</c:formatCode>
                <c:ptCount val="3"/>
                <c:pt idx="0">
                  <c:v>54498.71</c:v>
                </c:pt>
                <c:pt idx="1">
                  <c:v>54499.19</c:v>
                </c:pt>
                <c:pt idx="2">
                  <c:v>54499.31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4-428E-88A3-572327CB4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34319"/>
        <c:axId val="1789341583"/>
      </c:scatterChart>
      <c:valAx>
        <c:axId val="17594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89341583"/>
        <c:crosses val="autoZero"/>
        <c:crossBetween val="midCat"/>
      </c:valAx>
      <c:valAx>
        <c:axId val="17893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943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foil!$C$5:$C$12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foil!$F$5:$F$12</c:f>
              <c:numCache>
                <c:formatCode>0.00E+00</c:formatCode>
                <c:ptCount val="8"/>
                <c:pt idx="0">
                  <c:v>53735.25</c:v>
                </c:pt>
                <c:pt idx="1">
                  <c:v>53735.25</c:v>
                </c:pt>
                <c:pt idx="2">
                  <c:v>66170.48</c:v>
                </c:pt>
                <c:pt idx="3">
                  <c:v>68101.539999999994</c:v>
                </c:pt>
                <c:pt idx="4">
                  <c:v>77666.34</c:v>
                </c:pt>
                <c:pt idx="5">
                  <c:v>78732.11</c:v>
                </c:pt>
                <c:pt idx="6">
                  <c:v>82636.61</c:v>
                </c:pt>
                <c:pt idx="7">
                  <c:v>82636.61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57E-83B7-CF74A4D089E5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foil!$C$5:$C$12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foil!$G$5:$G$12</c:f>
              <c:numCache>
                <c:formatCode>0.00E+00</c:formatCode>
                <c:ptCount val="8"/>
                <c:pt idx="0">
                  <c:v>470.25729999999999</c:v>
                </c:pt>
                <c:pt idx="1">
                  <c:v>470.25729999999999</c:v>
                </c:pt>
                <c:pt idx="2">
                  <c:v>713.40369999999996</c:v>
                </c:pt>
                <c:pt idx="3">
                  <c:v>757.23630000000003</c:v>
                </c:pt>
                <c:pt idx="4">
                  <c:v>979.74480000000005</c:v>
                </c:pt>
                <c:pt idx="5">
                  <c:v>1008.673</c:v>
                </c:pt>
                <c:pt idx="6">
                  <c:v>1114.671</c:v>
                </c:pt>
                <c:pt idx="7">
                  <c:v>1114.671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57E-83B7-CF74A4D0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432319"/>
        <c:axId val="1801658207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foil!$C$5:$C$12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foil!$H$5:$H$12</c:f>
              <c:numCache>
                <c:formatCode>0.00E+00</c:formatCode>
                <c:ptCount val="8"/>
                <c:pt idx="0">
                  <c:v>47025.729999999996</c:v>
                </c:pt>
                <c:pt idx="1">
                  <c:v>47025.729999999996</c:v>
                </c:pt>
                <c:pt idx="2">
                  <c:v>71340.37</c:v>
                </c:pt>
                <c:pt idx="3">
                  <c:v>75723.63</c:v>
                </c:pt>
                <c:pt idx="4">
                  <c:v>97974.48000000001</c:v>
                </c:pt>
                <c:pt idx="5">
                  <c:v>100867.3</c:v>
                </c:pt>
                <c:pt idx="6">
                  <c:v>111467.1</c:v>
                </c:pt>
                <c:pt idx="7">
                  <c:v>111467.1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0-457E-83B7-CF74A4D0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432319"/>
        <c:axId val="1801658207"/>
      </c:lineChart>
      <c:catAx>
        <c:axId val="17594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58207"/>
        <c:crosses val="autoZero"/>
        <c:auto val="1"/>
        <c:lblAlgn val="ctr"/>
        <c:lblOffset val="100"/>
        <c:noMultiLvlLbl val="0"/>
      </c:catAx>
      <c:valAx>
        <c:axId val="18016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943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foil!$E$12:$E$17</c:f>
              <c:numCache>
                <c:formatCode>General</c:formatCode>
                <c:ptCount val="6"/>
                <c:pt idx="0">
                  <c:v>15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xVal>
          <c:yVal>
            <c:numRef>
              <c:f>foil!$F$12:$F$17</c:f>
              <c:numCache>
                <c:formatCode>0.00E+00</c:formatCode>
                <c:ptCount val="6"/>
                <c:pt idx="0">
                  <c:v>82636.61</c:v>
                </c:pt>
                <c:pt idx="1">
                  <c:v>82682.84</c:v>
                </c:pt>
                <c:pt idx="2">
                  <c:v>82644.98</c:v>
                </c:pt>
                <c:pt idx="3">
                  <c:v>82633.52</c:v>
                </c:pt>
                <c:pt idx="4">
                  <c:v>82631.539999999994</c:v>
                </c:pt>
                <c:pt idx="5">
                  <c:v>82631.03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8-40F7-982D-5ED566EE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16863"/>
        <c:axId val="1792008303"/>
      </c:scatterChart>
      <c:valAx>
        <c:axId val="17303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92008303"/>
        <c:crosses val="autoZero"/>
        <c:crossBetween val="midCat"/>
      </c:valAx>
      <c:valAx>
        <c:axId val="17920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3031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3751250614"/>
          <c:y val="0.126165991652882"/>
          <c:w val="0.60930307517019233"/>
          <c:h val="0.71083802375914695"/>
        </c:manualLayout>
      </c:layout>
      <c:scatterChart>
        <c:scatterStyle val="lineMarker"/>
        <c:varyColors val="0"/>
        <c:ser>
          <c:idx val="0"/>
          <c:order val="0"/>
          <c:tx>
            <c:v>Fc=0.32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'Fc Fh hc'!$D$5:$D$15</c:f>
              <c:numCache>
                <c:formatCode>0.00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</c:numCache>
            </c:numRef>
          </c:xVal>
          <c:yVal>
            <c:numRef>
              <c:f>'Fc Fh hc'!$G$5:$G$15</c:f>
              <c:numCache>
                <c:formatCode>0.00</c:formatCode>
                <c:ptCount val="11"/>
                <c:pt idx="0">
                  <c:v>1.2628969999999999</c:v>
                </c:pt>
                <c:pt idx="1">
                  <c:v>0.92738419999999999</c:v>
                </c:pt>
                <c:pt idx="2">
                  <c:v>0.82800419999999997</c:v>
                </c:pt>
                <c:pt idx="3">
                  <c:v>0.78178990000000004</c:v>
                </c:pt>
                <c:pt idx="4">
                  <c:v>0.7552333</c:v>
                </c:pt>
                <c:pt idx="5">
                  <c:v>0.73798949999999996</c:v>
                </c:pt>
                <c:pt idx="6">
                  <c:v>0.71695299999999995</c:v>
                </c:pt>
                <c:pt idx="7">
                  <c:v>0.69678739999999995</c:v>
                </c:pt>
                <c:pt idx="8">
                  <c:v>0.68746300000000005</c:v>
                </c:pt>
                <c:pt idx="9">
                  <c:v>0.68238639999999995</c:v>
                </c:pt>
                <c:pt idx="10">
                  <c:v>0.67737970000000003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9-428C-898D-A75E55F3DE1A}"/>
            </c:ext>
          </c:extLst>
        </c:ser>
        <c:ser>
          <c:idx val="1"/>
          <c:order val="1"/>
          <c:tx>
            <c:v>Fc=0.64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'Fc Fh hc'!$D$93:$D$103</c:f>
              <c:numCache>
                <c:formatCode>0.00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'Fc Fh hc'!$G$93:$G$103</c:f>
              <c:numCache>
                <c:formatCode>0.00</c:formatCode>
                <c:ptCount val="11"/>
                <c:pt idx="0">
                  <c:v>1.2628969999999999</c:v>
                </c:pt>
                <c:pt idx="1">
                  <c:v>0.92738419999999999</c:v>
                </c:pt>
                <c:pt idx="2">
                  <c:v>0.82800419999999997</c:v>
                </c:pt>
                <c:pt idx="3">
                  <c:v>0.78178990000000004</c:v>
                </c:pt>
                <c:pt idx="4">
                  <c:v>0.7552333</c:v>
                </c:pt>
                <c:pt idx="5">
                  <c:v>0.73798949999999996</c:v>
                </c:pt>
                <c:pt idx="6">
                  <c:v>0.71695299999999995</c:v>
                </c:pt>
                <c:pt idx="7">
                  <c:v>0.69678739999999995</c:v>
                </c:pt>
                <c:pt idx="8">
                  <c:v>0.68746300000000005</c:v>
                </c:pt>
                <c:pt idx="9">
                  <c:v>0.68238639999999995</c:v>
                </c:pt>
                <c:pt idx="10">
                  <c:v>0.67737970000000003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D69-428C-898D-A75E55F3DE1A}"/>
            </c:ext>
          </c:extLst>
        </c:ser>
        <c:ser>
          <c:idx val="2"/>
          <c:order val="2"/>
          <c:tx>
            <c:v>Fr=2.23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'Fc Fh hc'!$D$60:$D$70</c:f>
              <c:numCache>
                <c:formatCode>0.00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</c:numCache>
            </c:numRef>
          </c:xVal>
          <c:yVal>
            <c:numRef>
              <c:f>'Fc Fh hc'!$G$60:$G$70</c:f>
              <c:numCache>
                <c:formatCode>0.00</c:formatCode>
                <c:ptCount val="11"/>
                <c:pt idx="0">
                  <c:v>1.2628969999999999</c:v>
                </c:pt>
                <c:pt idx="1">
                  <c:v>0.92738419999999999</c:v>
                </c:pt>
                <c:pt idx="2">
                  <c:v>0.82800419999999997</c:v>
                </c:pt>
                <c:pt idx="3">
                  <c:v>0.78178990000000004</c:v>
                </c:pt>
                <c:pt idx="4">
                  <c:v>0.7552333</c:v>
                </c:pt>
                <c:pt idx="5">
                  <c:v>0.73798949999999996</c:v>
                </c:pt>
                <c:pt idx="6">
                  <c:v>0.71695299999999995</c:v>
                </c:pt>
                <c:pt idx="7">
                  <c:v>0.69678739999999995</c:v>
                </c:pt>
                <c:pt idx="8">
                  <c:v>0.68746300000000005</c:v>
                </c:pt>
                <c:pt idx="9">
                  <c:v>0.68238639999999995</c:v>
                </c:pt>
                <c:pt idx="10">
                  <c:v>0.67737970000000003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D69-428C-898D-A75E55F3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'Fc Fh hc'!$B$5:$B$103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0.31927539999999999</c:v>
                      </c:pt>
                      <c:pt idx="1">
                        <c:v>0.31927539999999999</c:v>
                      </c:pt>
                      <c:pt idx="2">
                        <c:v>0.31927539999999999</c:v>
                      </c:pt>
                      <c:pt idx="3">
                        <c:v>0.31927539999999999</c:v>
                      </c:pt>
                      <c:pt idx="4">
                        <c:v>0.31927539999999999</c:v>
                      </c:pt>
                      <c:pt idx="5">
                        <c:v>0.31927539999999999</c:v>
                      </c:pt>
                      <c:pt idx="6">
                        <c:v>0.31927539999999999</c:v>
                      </c:pt>
                      <c:pt idx="7">
                        <c:v>0.31927539999999999</c:v>
                      </c:pt>
                      <c:pt idx="8">
                        <c:v>0.31927539999999999</c:v>
                      </c:pt>
                      <c:pt idx="9">
                        <c:v>0.31927539999999999</c:v>
                      </c:pt>
                      <c:pt idx="10">
                        <c:v>0.31927539999999999</c:v>
                      </c:pt>
                      <c:pt idx="11">
                        <c:v>0.63855090000000003</c:v>
                      </c:pt>
                      <c:pt idx="12">
                        <c:v>0.63855090000000003</c:v>
                      </c:pt>
                      <c:pt idx="13">
                        <c:v>0.63855090000000003</c:v>
                      </c:pt>
                      <c:pt idx="14">
                        <c:v>0.63855090000000003</c:v>
                      </c:pt>
                      <c:pt idx="15">
                        <c:v>0.63855090000000003</c:v>
                      </c:pt>
                      <c:pt idx="16">
                        <c:v>0.63855090000000003</c:v>
                      </c:pt>
                      <c:pt idx="17">
                        <c:v>0.63855090000000003</c:v>
                      </c:pt>
                      <c:pt idx="18">
                        <c:v>0.63855090000000003</c:v>
                      </c:pt>
                      <c:pt idx="19">
                        <c:v>0.63855090000000003</c:v>
                      </c:pt>
                      <c:pt idx="20">
                        <c:v>0.63855090000000003</c:v>
                      </c:pt>
                      <c:pt idx="21">
                        <c:v>0.63855090000000003</c:v>
                      </c:pt>
                      <c:pt idx="22">
                        <c:v>0.79818860000000003</c:v>
                      </c:pt>
                      <c:pt idx="23">
                        <c:v>0.79818860000000003</c:v>
                      </c:pt>
                      <c:pt idx="24">
                        <c:v>0.79818860000000003</c:v>
                      </c:pt>
                      <c:pt idx="25">
                        <c:v>0.79818860000000003</c:v>
                      </c:pt>
                      <c:pt idx="26">
                        <c:v>0.79818860000000003</c:v>
                      </c:pt>
                      <c:pt idx="27">
                        <c:v>0.79818860000000003</c:v>
                      </c:pt>
                      <c:pt idx="28">
                        <c:v>0.79818860000000003</c:v>
                      </c:pt>
                      <c:pt idx="29">
                        <c:v>0.79818860000000003</c:v>
                      </c:pt>
                      <c:pt idx="30">
                        <c:v>0.79818860000000003</c:v>
                      </c:pt>
                      <c:pt idx="31">
                        <c:v>0.79818860000000003</c:v>
                      </c:pt>
                      <c:pt idx="32">
                        <c:v>0.79818860000000003</c:v>
                      </c:pt>
                      <c:pt idx="33">
                        <c:v>0.95782630000000002</c:v>
                      </c:pt>
                      <c:pt idx="34">
                        <c:v>0.95782630000000002</c:v>
                      </c:pt>
                      <c:pt idx="35">
                        <c:v>0.95782630000000002</c:v>
                      </c:pt>
                      <c:pt idx="36">
                        <c:v>0.95782630000000002</c:v>
                      </c:pt>
                      <c:pt idx="37">
                        <c:v>0.95782630000000002</c:v>
                      </c:pt>
                      <c:pt idx="38">
                        <c:v>0.95782630000000002</c:v>
                      </c:pt>
                      <c:pt idx="39">
                        <c:v>0.95782630000000002</c:v>
                      </c:pt>
                      <c:pt idx="40">
                        <c:v>0.95782630000000002</c:v>
                      </c:pt>
                      <c:pt idx="41">
                        <c:v>0.95782630000000002</c:v>
                      </c:pt>
                      <c:pt idx="42">
                        <c:v>0.95782630000000002</c:v>
                      </c:pt>
                      <c:pt idx="43">
                        <c:v>0.95782630000000002</c:v>
                      </c:pt>
                      <c:pt idx="44">
                        <c:v>1.5963769999999999</c:v>
                      </c:pt>
                      <c:pt idx="45">
                        <c:v>1.5963769999999999</c:v>
                      </c:pt>
                      <c:pt idx="46">
                        <c:v>1.5963769999999999</c:v>
                      </c:pt>
                      <c:pt idx="47">
                        <c:v>1.5963769999999999</c:v>
                      </c:pt>
                      <c:pt idx="48">
                        <c:v>1.5963769999999999</c:v>
                      </c:pt>
                      <c:pt idx="49">
                        <c:v>1.5963769999999999</c:v>
                      </c:pt>
                      <c:pt idx="50">
                        <c:v>1.5963769999999999</c:v>
                      </c:pt>
                      <c:pt idx="51">
                        <c:v>1.5963769999999999</c:v>
                      </c:pt>
                      <c:pt idx="52">
                        <c:v>1.5963769999999999</c:v>
                      </c:pt>
                      <c:pt idx="53">
                        <c:v>1.5963769999999999</c:v>
                      </c:pt>
                      <c:pt idx="54">
                        <c:v>1.5963769999999999</c:v>
                      </c:pt>
                      <c:pt idx="55">
                        <c:v>2.234928</c:v>
                      </c:pt>
                      <c:pt idx="56">
                        <c:v>2.234928</c:v>
                      </c:pt>
                      <c:pt idx="57">
                        <c:v>2.234928</c:v>
                      </c:pt>
                      <c:pt idx="58">
                        <c:v>2.234928</c:v>
                      </c:pt>
                      <c:pt idx="59">
                        <c:v>2.234928</c:v>
                      </c:pt>
                      <c:pt idx="60">
                        <c:v>2.234928</c:v>
                      </c:pt>
                      <c:pt idx="61">
                        <c:v>2.234928</c:v>
                      </c:pt>
                      <c:pt idx="62">
                        <c:v>2.234928</c:v>
                      </c:pt>
                      <c:pt idx="63">
                        <c:v>2.234928</c:v>
                      </c:pt>
                      <c:pt idx="64">
                        <c:v>2.234928</c:v>
                      </c:pt>
                      <c:pt idx="65">
                        <c:v>2.234928</c:v>
                      </c:pt>
                      <c:pt idx="66">
                        <c:v>2.8734790000000001</c:v>
                      </c:pt>
                      <c:pt idx="67">
                        <c:v>2.8734790000000001</c:v>
                      </c:pt>
                      <c:pt idx="68">
                        <c:v>2.8734790000000001</c:v>
                      </c:pt>
                      <c:pt idx="69">
                        <c:v>2.8734790000000001</c:v>
                      </c:pt>
                      <c:pt idx="70">
                        <c:v>2.8734790000000001</c:v>
                      </c:pt>
                      <c:pt idx="71">
                        <c:v>2.8734790000000001</c:v>
                      </c:pt>
                      <c:pt idx="72">
                        <c:v>2.8734790000000001</c:v>
                      </c:pt>
                      <c:pt idx="73">
                        <c:v>2.8734790000000001</c:v>
                      </c:pt>
                      <c:pt idx="74">
                        <c:v>2.8734790000000001</c:v>
                      </c:pt>
                      <c:pt idx="75">
                        <c:v>2.8734790000000001</c:v>
                      </c:pt>
                      <c:pt idx="76">
                        <c:v>2.8734790000000001</c:v>
                      </c:pt>
                      <c:pt idx="77">
                        <c:v>3.831305</c:v>
                      </c:pt>
                      <c:pt idx="78">
                        <c:v>3.831305</c:v>
                      </c:pt>
                      <c:pt idx="79">
                        <c:v>3.831305</c:v>
                      </c:pt>
                      <c:pt idx="80">
                        <c:v>3.831305</c:v>
                      </c:pt>
                      <c:pt idx="81">
                        <c:v>3.831305</c:v>
                      </c:pt>
                      <c:pt idx="82">
                        <c:v>3.831305</c:v>
                      </c:pt>
                      <c:pt idx="83">
                        <c:v>3.831305</c:v>
                      </c:pt>
                      <c:pt idx="84">
                        <c:v>3.831305</c:v>
                      </c:pt>
                      <c:pt idx="85">
                        <c:v>3.831305</c:v>
                      </c:pt>
                      <c:pt idx="86">
                        <c:v>3.831305</c:v>
                      </c:pt>
                      <c:pt idx="87">
                        <c:v>3.831305</c:v>
                      </c:pt>
                      <c:pt idx="88">
                        <c:v>4.7891310000000002</c:v>
                      </c:pt>
                      <c:pt idx="89">
                        <c:v>4.7891310000000002</c:v>
                      </c:pt>
                      <c:pt idx="90">
                        <c:v>4.7891310000000002</c:v>
                      </c:pt>
                      <c:pt idx="91">
                        <c:v>4.7891310000000002</c:v>
                      </c:pt>
                      <c:pt idx="92">
                        <c:v>4.7891310000000002</c:v>
                      </c:pt>
                      <c:pt idx="93">
                        <c:v>4.7891310000000002</c:v>
                      </c:pt>
                      <c:pt idx="94">
                        <c:v>4.7891310000000002</c:v>
                      </c:pt>
                      <c:pt idx="95">
                        <c:v>4.7891310000000002</c:v>
                      </c:pt>
                      <c:pt idx="96">
                        <c:v>4.7891310000000002</c:v>
                      </c:pt>
                      <c:pt idx="97">
                        <c:v>4.7891310000000002</c:v>
                      </c:pt>
                      <c:pt idx="98">
                        <c:v>4.7891310000000002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'Fc Fh hc'!$F$5:$F$103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56.168979999999998</c:v>
                      </c:pt>
                      <c:pt idx="1">
                        <c:v>52.876390000000001</c:v>
                      </c:pt>
                      <c:pt idx="2">
                        <c:v>54.559559999999998</c:v>
                      </c:pt>
                      <c:pt idx="3">
                        <c:v>56.829039999999999</c:v>
                      </c:pt>
                      <c:pt idx="4">
                        <c:v>58.94182</c:v>
                      </c:pt>
                      <c:pt idx="5">
                        <c:v>60.763939999999998</c:v>
                      </c:pt>
                      <c:pt idx="6">
                        <c:v>63.594189999999998</c:v>
                      </c:pt>
                      <c:pt idx="7">
                        <c:v>67.04692</c:v>
                      </c:pt>
                      <c:pt idx="8">
                        <c:v>68.912480000000002</c:v>
                      </c:pt>
                      <c:pt idx="9">
                        <c:v>70.003259999999997</c:v>
                      </c:pt>
                      <c:pt idx="10">
                        <c:v>71.133920000000003</c:v>
                      </c:pt>
                      <c:pt idx="11">
                        <c:v>224.67590000000001</c:v>
                      </c:pt>
                      <c:pt idx="12">
                        <c:v>211.50559999999999</c:v>
                      </c:pt>
                      <c:pt idx="13">
                        <c:v>218.23830000000001</c:v>
                      </c:pt>
                      <c:pt idx="14">
                        <c:v>227.31620000000001</c:v>
                      </c:pt>
                      <c:pt idx="15">
                        <c:v>235.76730000000001</c:v>
                      </c:pt>
                      <c:pt idx="16">
                        <c:v>243.0558</c:v>
                      </c:pt>
                      <c:pt idx="17">
                        <c:v>254.3768</c:v>
                      </c:pt>
                      <c:pt idx="18">
                        <c:v>268.18770000000001</c:v>
                      </c:pt>
                      <c:pt idx="19">
                        <c:v>275.6499</c:v>
                      </c:pt>
                      <c:pt idx="20">
                        <c:v>280.01299999999998</c:v>
                      </c:pt>
                      <c:pt idx="21">
                        <c:v>284.53570000000002</c:v>
                      </c:pt>
                      <c:pt idx="22">
                        <c:v>351.05610000000001</c:v>
                      </c:pt>
                      <c:pt idx="23">
                        <c:v>330.47739999999999</c:v>
                      </c:pt>
                      <c:pt idx="24">
                        <c:v>340.9973</c:v>
                      </c:pt>
                      <c:pt idx="25">
                        <c:v>355.18150000000003</c:v>
                      </c:pt>
                      <c:pt idx="26">
                        <c:v>368.38639999999998</c:v>
                      </c:pt>
                      <c:pt idx="27">
                        <c:v>379.77460000000002</c:v>
                      </c:pt>
                      <c:pt idx="28">
                        <c:v>397.46370000000002</c:v>
                      </c:pt>
                      <c:pt idx="29">
                        <c:v>419.04320000000001</c:v>
                      </c:pt>
                      <c:pt idx="30">
                        <c:v>430.70299999999997</c:v>
                      </c:pt>
                      <c:pt idx="31">
                        <c:v>437.52030000000002</c:v>
                      </c:pt>
                      <c:pt idx="32">
                        <c:v>444.58699999999999</c:v>
                      </c:pt>
                      <c:pt idx="33">
                        <c:v>505.52080000000001</c:v>
                      </c:pt>
                      <c:pt idx="34">
                        <c:v>475.88749999999999</c:v>
                      </c:pt>
                      <c:pt idx="35">
                        <c:v>491.03609999999998</c:v>
                      </c:pt>
                      <c:pt idx="36">
                        <c:v>511.46140000000003</c:v>
                      </c:pt>
                      <c:pt idx="37">
                        <c:v>530.47640000000001</c:v>
                      </c:pt>
                      <c:pt idx="38">
                        <c:v>546.87549999999999</c:v>
                      </c:pt>
                      <c:pt idx="39">
                        <c:v>572.34770000000003</c:v>
                      </c:pt>
                      <c:pt idx="40">
                        <c:v>603.42229999999995</c:v>
                      </c:pt>
                      <c:pt idx="41">
                        <c:v>620.21230000000003</c:v>
                      </c:pt>
                      <c:pt idx="42">
                        <c:v>630.02930000000003</c:v>
                      </c:pt>
                      <c:pt idx="43">
                        <c:v>640.20529999999997</c:v>
                      </c:pt>
                      <c:pt idx="44">
                        <c:v>1404.2239999999999</c:v>
                      </c:pt>
                      <c:pt idx="45">
                        <c:v>1321.91</c:v>
                      </c:pt>
                      <c:pt idx="46">
                        <c:v>1363.989</c:v>
                      </c:pt>
                      <c:pt idx="47">
                        <c:v>1420.7260000000001</c:v>
                      </c:pt>
                      <c:pt idx="48">
                        <c:v>1473.546</c:v>
                      </c:pt>
                      <c:pt idx="49">
                        <c:v>1519.0989999999999</c:v>
                      </c:pt>
                      <c:pt idx="50">
                        <c:v>1589.855</c:v>
                      </c:pt>
                      <c:pt idx="51">
                        <c:v>1676.173</c:v>
                      </c:pt>
                      <c:pt idx="52">
                        <c:v>1722.8119999999999</c:v>
                      </c:pt>
                      <c:pt idx="53">
                        <c:v>1750.0809999999999</c:v>
                      </c:pt>
                      <c:pt idx="54">
                        <c:v>1778.348</c:v>
                      </c:pt>
                      <c:pt idx="55">
                        <c:v>2752.28</c:v>
                      </c:pt>
                      <c:pt idx="56">
                        <c:v>2590.9430000000002</c:v>
                      </c:pt>
                      <c:pt idx="57">
                        <c:v>2673.4189999999999</c:v>
                      </c:pt>
                      <c:pt idx="58">
                        <c:v>2784.623</c:v>
                      </c:pt>
                      <c:pt idx="59">
                        <c:v>2888.1489999999999</c:v>
                      </c:pt>
                      <c:pt idx="60">
                        <c:v>2977.433</c:v>
                      </c:pt>
                      <c:pt idx="61">
                        <c:v>3116.1149999999998</c:v>
                      </c:pt>
                      <c:pt idx="62">
                        <c:v>3285.299</c:v>
                      </c:pt>
                      <c:pt idx="63">
                        <c:v>3376.712</c:v>
                      </c:pt>
                      <c:pt idx="64">
                        <c:v>3430.16</c:v>
                      </c:pt>
                      <c:pt idx="65">
                        <c:v>3485.5619999999999</c:v>
                      </c:pt>
                      <c:pt idx="66">
                        <c:v>4549.6869999999999</c:v>
                      </c:pt>
                      <c:pt idx="67">
                        <c:v>4282.9870000000001</c:v>
                      </c:pt>
                      <c:pt idx="68">
                        <c:v>4419.3249999999998</c:v>
                      </c:pt>
                      <c:pt idx="69">
                        <c:v>4603.152</c:v>
                      </c:pt>
                      <c:pt idx="70">
                        <c:v>4774.2879999999996</c:v>
                      </c:pt>
                      <c:pt idx="71">
                        <c:v>4921.8789999999999</c:v>
                      </c:pt>
                      <c:pt idx="72">
                        <c:v>5151.1289999999999</c:v>
                      </c:pt>
                      <c:pt idx="73">
                        <c:v>5430.8</c:v>
                      </c:pt>
                      <c:pt idx="74">
                        <c:v>5581.9110000000001</c:v>
                      </c:pt>
                      <c:pt idx="75">
                        <c:v>5670.2640000000001</c:v>
                      </c:pt>
                      <c:pt idx="76">
                        <c:v>5761.8469999999998</c:v>
                      </c:pt>
                      <c:pt idx="77">
                        <c:v>8088.3329999999996</c:v>
                      </c:pt>
                      <c:pt idx="78">
                        <c:v>7614.2</c:v>
                      </c:pt>
                      <c:pt idx="79">
                        <c:v>7856.5770000000002</c:v>
                      </c:pt>
                      <c:pt idx="80">
                        <c:v>8183.3819999999996</c:v>
                      </c:pt>
                      <c:pt idx="81">
                        <c:v>8487.6229999999996</c:v>
                      </c:pt>
                      <c:pt idx="82">
                        <c:v>8750.0069999999996</c:v>
                      </c:pt>
                      <c:pt idx="83">
                        <c:v>9157.5630000000001</c:v>
                      </c:pt>
                      <c:pt idx="84">
                        <c:v>9654.7559999999994</c:v>
                      </c:pt>
                      <c:pt idx="85">
                        <c:v>9923.3970000000008</c:v>
                      </c:pt>
                      <c:pt idx="86">
                        <c:v>10080.469999999999</c:v>
                      </c:pt>
                      <c:pt idx="87">
                        <c:v>10243.280000000001</c:v>
                      </c:pt>
                      <c:pt idx="88">
                        <c:v>12638.02</c:v>
                      </c:pt>
                      <c:pt idx="89">
                        <c:v>11897.19</c:v>
                      </c:pt>
                      <c:pt idx="90">
                        <c:v>12275.9</c:v>
                      </c:pt>
                      <c:pt idx="91">
                        <c:v>12786.53</c:v>
                      </c:pt>
                      <c:pt idx="92">
                        <c:v>13261.91</c:v>
                      </c:pt>
                      <c:pt idx="93">
                        <c:v>13671.89</c:v>
                      </c:pt>
                      <c:pt idx="94">
                        <c:v>14308.69</c:v>
                      </c:pt>
                      <c:pt idx="95">
                        <c:v>15085.56</c:v>
                      </c:pt>
                      <c:pt idx="96">
                        <c:v>15505.31</c:v>
                      </c:pt>
                      <c:pt idx="97">
                        <c:v>15750.73</c:v>
                      </c:pt>
                      <c:pt idx="98">
                        <c:v>16005.13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D69-428C-898D-A75E55F3DE1A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8575">
                    <a:solidFill>
                      <a:schemeClr val="accent5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'Fc Fh hc'!$B$5:$B$103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0.31927539999999999</c:v>
                      </c:pt>
                      <c:pt idx="1">
                        <c:v>0.31927539999999999</c:v>
                      </c:pt>
                      <c:pt idx="2">
                        <c:v>0.31927539999999999</c:v>
                      </c:pt>
                      <c:pt idx="3">
                        <c:v>0.31927539999999999</c:v>
                      </c:pt>
                      <c:pt idx="4">
                        <c:v>0.31927539999999999</c:v>
                      </c:pt>
                      <c:pt idx="5">
                        <c:v>0.31927539999999999</c:v>
                      </c:pt>
                      <c:pt idx="6">
                        <c:v>0.31927539999999999</c:v>
                      </c:pt>
                      <c:pt idx="7">
                        <c:v>0.31927539999999999</c:v>
                      </c:pt>
                      <c:pt idx="8">
                        <c:v>0.31927539999999999</c:v>
                      </c:pt>
                      <c:pt idx="9">
                        <c:v>0.31927539999999999</c:v>
                      </c:pt>
                      <c:pt idx="10">
                        <c:v>0.31927539999999999</c:v>
                      </c:pt>
                      <c:pt idx="11">
                        <c:v>0.63855090000000003</c:v>
                      </c:pt>
                      <c:pt idx="12">
                        <c:v>0.63855090000000003</c:v>
                      </c:pt>
                      <c:pt idx="13">
                        <c:v>0.63855090000000003</c:v>
                      </c:pt>
                      <c:pt idx="14">
                        <c:v>0.63855090000000003</c:v>
                      </c:pt>
                      <c:pt idx="15">
                        <c:v>0.63855090000000003</c:v>
                      </c:pt>
                      <c:pt idx="16">
                        <c:v>0.63855090000000003</c:v>
                      </c:pt>
                      <c:pt idx="17">
                        <c:v>0.63855090000000003</c:v>
                      </c:pt>
                      <c:pt idx="18">
                        <c:v>0.63855090000000003</c:v>
                      </c:pt>
                      <c:pt idx="19">
                        <c:v>0.63855090000000003</c:v>
                      </c:pt>
                      <c:pt idx="20">
                        <c:v>0.63855090000000003</c:v>
                      </c:pt>
                      <c:pt idx="21">
                        <c:v>0.63855090000000003</c:v>
                      </c:pt>
                      <c:pt idx="22">
                        <c:v>0.79818860000000003</c:v>
                      </c:pt>
                      <c:pt idx="23">
                        <c:v>0.79818860000000003</c:v>
                      </c:pt>
                      <c:pt idx="24">
                        <c:v>0.79818860000000003</c:v>
                      </c:pt>
                      <c:pt idx="25">
                        <c:v>0.79818860000000003</c:v>
                      </c:pt>
                      <c:pt idx="26">
                        <c:v>0.79818860000000003</c:v>
                      </c:pt>
                      <c:pt idx="27">
                        <c:v>0.79818860000000003</c:v>
                      </c:pt>
                      <c:pt idx="28">
                        <c:v>0.79818860000000003</c:v>
                      </c:pt>
                      <c:pt idx="29">
                        <c:v>0.79818860000000003</c:v>
                      </c:pt>
                      <c:pt idx="30">
                        <c:v>0.79818860000000003</c:v>
                      </c:pt>
                      <c:pt idx="31">
                        <c:v>0.79818860000000003</c:v>
                      </c:pt>
                      <c:pt idx="32">
                        <c:v>0.79818860000000003</c:v>
                      </c:pt>
                      <c:pt idx="33">
                        <c:v>0.95782630000000002</c:v>
                      </c:pt>
                      <c:pt idx="34">
                        <c:v>0.95782630000000002</c:v>
                      </c:pt>
                      <c:pt idx="35">
                        <c:v>0.95782630000000002</c:v>
                      </c:pt>
                      <c:pt idx="36">
                        <c:v>0.95782630000000002</c:v>
                      </c:pt>
                      <c:pt idx="37">
                        <c:v>0.95782630000000002</c:v>
                      </c:pt>
                      <c:pt idx="38">
                        <c:v>0.95782630000000002</c:v>
                      </c:pt>
                      <c:pt idx="39">
                        <c:v>0.95782630000000002</c:v>
                      </c:pt>
                      <c:pt idx="40">
                        <c:v>0.95782630000000002</c:v>
                      </c:pt>
                      <c:pt idx="41">
                        <c:v>0.95782630000000002</c:v>
                      </c:pt>
                      <c:pt idx="42">
                        <c:v>0.95782630000000002</c:v>
                      </c:pt>
                      <c:pt idx="43">
                        <c:v>0.95782630000000002</c:v>
                      </c:pt>
                      <c:pt idx="44">
                        <c:v>1.5963769999999999</c:v>
                      </c:pt>
                      <c:pt idx="45">
                        <c:v>1.5963769999999999</c:v>
                      </c:pt>
                      <c:pt idx="46">
                        <c:v>1.5963769999999999</c:v>
                      </c:pt>
                      <c:pt idx="47">
                        <c:v>1.5963769999999999</c:v>
                      </c:pt>
                      <c:pt idx="48">
                        <c:v>1.5963769999999999</c:v>
                      </c:pt>
                      <c:pt idx="49">
                        <c:v>1.5963769999999999</c:v>
                      </c:pt>
                      <c:pt idx="50">
                        <c:v>1.5963769999999999</c:v>
                      </c:pt>
                      <c:pt idx="51">
                        <c:v>1.5963769999999999</c:v>
                      </c:pt>
                      <c:pt idx="52">
                        <c:v>1.5963769999999999</c:v>
                      </c:pt>
                      <c:pt idx="53">
                        <c:v>1.5963769999999999</c:v>
                      </c:pt>
                      <c:pt idx="54">
                        <c:v>1.5963769999999999</c:v>
                      </c:pt>
                      <c:pt idx="55">
                        <c:v>2.234928</c:v>
                      </c:pt>
                      <c:pt idx="56">
                        <c:v>2.234928</c:v>
                      </c:pt>
                      <c:pt idx="57">
                        <c:v>2.234928</c:v>
                      </c:pt>
                      <c:pt idx="58">
                        <c:v>2.234928</c:v>
                      </c:pt>
                      <c:pt idx="59">
                        <c:v>2.234928</c:v>
                      </c:pt>
                      <c:pt idx="60">
                        <c:v>2.234928</c:v>
                      </c:pt>
                      <c:pt idx="61">
                        <c:v>2.234928</c:v>
                      </c:pt>
                      <c:pt idx="62">
                        <c:v>2.234928</c:v>
                      </c:pt>
                      <c:pt idx="63">
                        <c:v>2.234928</c:v>
                      </c:pt>
                      <c:pt idx="64">
                        <c:v>2.234928</c:v>
                      </c:pt>
                      <c:pt idx="65">
                        <c:v>2.234928</c:v>
                      </c:pt>
                      <c:pt idx="66">
                        <c:v>2.8734790000000001</c:v>
                      </c:pt>
                      <c:pt idx="67">
                        <c:v>2.8734790000000001</c:v>
                      </c:pt>
                      <c:pt idx="68">
                        <c:v>2.8734790000000001</c:v>
                      </c:pt>
                      <c:pt idx="69">
                        <c:v>2.8734790000000001</c:v>
                      </c:pt>
                      <c:pt idx="70">
                        <c:v>2.8734790000000001</c:v>
                      </c:pt>
                      <c:pt idx="71">
                        <c:v>2.8734790000000001</c:v>
                      </c:pt>
                      <c:pt idx="72">
                        <c:v>2.8734790000000001</c:v>
                      </c:pt>
                      <c:pt idx="73">
                        <c:v>2.8734790000000001</c:v>
                      </c:pt>
                      <c:pt idx="74">
                        <c:v>2.8734790000000001</c:v>
                      </c:pt>
                      <c:pt idx="75">
                        <c:v>2.8734790000000001</c:v>
                      </c:pt>
                      <c:pt idx="76">
                        <c:v>2.8734790000000001</c:v>
                      </c:pt>
                      <c:pt idx="77">
                        <c:v>3.831305</c:v>
                      </c:pt>
                      <c:pt idx="78">
                        <c:v>3.831305</c:v>
                      </c:pt>
                      <c:pt idx="79">
                        <c:v>3.831305</c:v>
                      </c:pt>
                      <c:pt idx="80">
                        <c:v>3.831305</c:v>
                      </c:pt>
                      <c:pt idx="81">
                        <c:v>3.831305</c:v>
                      </c:pt>
                      <c:pt idx="82">
                        <c:v>3.831305</c:v>
                      </c:pt>
                      <c:pt idx="83">
                        <c:v>3.831305</c:v>
                      </c:pt>
                      <c:pt idx="84">
                        <c:v>3.831305</c:v>
                      </c:pt>
                      <c:pt idx="85">
                        <c:v>3.831305</c:v>
                      </c:pt>
                      <c:pt idx="86">
                        <c:v>3.831305</c:v>
                      </c:pt>
                      <c:pt idx="87">
                        <c:v>3.831305</c:v>
                      </c:pt>
                      <c:pt idx="88">
                        <c:v>4.7891310000000002</c:v>
                      </c:pt>
                      <c:pt idx="89">
                        <c:v>4.7891310000000002</c:v>
                      </c:pt>
                      <c:pt idx="90">
                        <c:v>4.7891310000000002</c:v>
                      </c:pt>
                      <c:pt idx="91">
                        <c:v>4.7891310000000002</c:v>
                      </c:pt>
                      <c:pt idx="92">
                        <c:v>4.7891310000000002</c:v>
                      </c:pt>
                      <c:pt idx="93">
                        <c:v>4.7891310000000002</c:v>
                      </c:pt>
                      <c:pt idx="94">
                        <c:v>4.7891310000000002</c:v>
                      </c:pt>
                      <c:pt idx="95">
                        <c:v>4.7891310000000002</c:v>
                      </c:pt>
                      <c:pt idx="96">
                        <c:v>4.7891310000000002</c:v>
                      </c:pt>
                      <c:pt idx="97">
                        <c:v>4.7891310000000002</c:v>
                      </c:pt>
                      <c:pt idx="98">
                        <c:v>4.7891310000000002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'Fc Fh hc'!$G$5:$G$103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1.2628969999999999</c:v>
                      </c:pt>
                      <c:pt idx="1">
                        <c:v>0.92738419999999999</c:v>
                      </c:pt>
                      <c:pt idx="2">
                        <c:v>0.82800419999999997</c:v>
                      </c:pt>
                      <c:pt idx="3">
                        <c:v>0.78178990000000004</c:v>
                      </c:pt>
                      <c:pt idx="4">
                        <c:v>0.7552333</c:v>
                      </c:pt>
                      <c:pt idx="5">
                        <c:v>0.73798949999999996</c:v>
                      </c:pt>
                      <c:pt idx="6">
                        <c:v>0.71695299999999995</c:v>
                      </c:pt>
                      <c:pt idx="7">
                        <c:v>0.69678739999999995</c:v>
                      </c:pt>
                      <c:pt idx="8">
                        <c:v>0.68746300000000005</c:v>
                      </c:pt>
                      <c:pt idx="9">
                        <c:v>0.68238639999999995</c:v>
                      </c:pt>
                      <c:pt idx="10">
                        <c:v>0.67737970000000003</c:v>
                      </c:pt>
                      <c:pt idx="11">
                        <c:v>1.2628969999999999</c:v>
                      </c:pt>
                      <c:pt idx="12">
                        <c:v>0.92738419999999999</c:v>
                      </c:pt>
                      <c:pt idx="13">
                        <c:v>0.82800419999999997</c:v>
                      </c:pt>
                      <c:pt idx="14">
                        <c:v>0.78178990000000004</c:v>
                      </c:pt>
                      <c:pt idx="15">
                        <c:v>0.7552333</c:v>
                      </c:pt>
                      <c:pt idx="16">
                        <c:v>0.73798949999999996</c:v>
                      </c:pt>
                      <c:pt idx="17">
                        <c:v>0.71695299999999995</c:v>
                      </c:pt>
                      <c:pt idx="18">
                        <c:v>0.69678739999999995</c:v>
                      </c:pt>
                      <c:pt idx="19">
                        <c:v>0.68746300000000005</c:v>
                      </c:pt>
                      <c:pt idx="20">
                        <c:v>0.68238639999999995</c:v>
                      </c:pt>
                      <c:pt idx="21">
                        <c:v>0.67737970000000003</c:v>
                      </c:pt>
                      <c:pt idx="22">
                        <c:v>1.2628969999999999</c:v>
                      </c:pt>
                      <c:pt idx="23">
                        <c:v>0.92738419999999999</c:v>
                      </c:pt>
                      <c:pt idx="24">
                        <c:v>0.82800419999999997</c:v>
                      </c:pt>
                      <c:pt idx="25">
                        <c:v>0.78178990000000004</c:v>
                      </c:pt>
                      <c:pt idx="26">
                        <c:v>0.7552333</c:v>
                      </c:pt>
                      <c:pt idx="27">
                        <c:v>0.73798949999999996</c:v>
                      </c:pt>
                      <c:pt idx="28">
                        <c:v>0.71695299999999995</c:v>
                      </c:pt>
                      <c:pt idx="29">
                        <c:v>0.69678739999999995</c:v>
                      </c:pt>
                      <c:pt idx="30">
                        <c:v>0.68746300000000005</c:v>
                      </c:pt>
                      <c:pt idx="31">
                        <c:v>0.68238639999999995</c:v>
                      </c:pt>
                      <c:pt idx="32">
                        <c:v>0.67737970000000003</c:v>
                      </c:pt>
                      <c:pt idx="33">
                        <c:v>1.2628969999999999</c:v>
                      </c:pt>
                      <c:pt idx="34">
                        <c:v>0.92738419999999999</c:v>
                      </c:pt>
                      <c:pt idx="35">
                        <c:v>0.82800419999999997</c:v>
                      </c:pt>
                      <c:pt idx="36">
                        <c:v>0.78178990000000004</c:v>
                      </c:pt>
                      <c:pt idx="37">
                        <c:v>0.7552333</c:v>
                      </c:pt>
                      <c:pt idx="38">
                        <c:v>0.73798949999999996</c:v>
                      </c:pt>
                      <c:pt idx="39">
                        <c:v>0.71695299999999995</c:v>
                      </c:pt>
                      <c:pt idx="40">
                        <c:v>0.69678739999999995</c:v>
                      </c:pt>
                      <c:pt idx="41">
                        <c:v>0.68746300000000005</c:v>
                      </c:pt>
                      <c:pt idx="42">
                        <c:v>0.68238639999999995</c:v>
                      </c:pt>
                      <c:pt idx="43">
                        <c:v>0.67737970000000003</c:v>
                      </c:pt>
                      <c:pt idx="44">
                        <c:v>1.2628969999999999</c:v>
                      </c:pt>
                      <c:pt idx="45">
                        <c:v>0.92738419999999999</c:v>
                      </c:pt>
                      <c:pt idx="46">
                        <c:v>0.82800419999999997</c:v>
                      </c:pt>
                      <c:pt idx="47">
                        <c:v>0.78178990000000004</c:v>
                      </c:pt>
                      <c:pt idx="48">
                        <c:v>0.7552333</c:v>
                      </c:pt>
                      <c:pt idx="49">
                        <c:v>0.73798949999999996</c:v>
                      </c:pt>
                      <c:pt idx="50">
                        <c:v>0.71695299999999995</c:v>
                      </c:pt>
                      <c:pt idx="51">
                        <c:v>0.69678739999999995</c:v>
                      </c:pt>
                      <c:pt idx="52">
                        <c:v>0.68746300000000005</c:v>
                      </c:pt>
                      <c:pt idx="53">
                        <c:v>0.68238639999999995</c:v>
                      </c:pt>
                      <c:pt idx="54">
                        <c:v>0.67737970000000003</c:v>
                      </c:pt>
                      <c:pt idx="55">
                        <c:v>1.2628969999999999</c:v>
                      </c:pt>
                      <c:pt idx="56">
                        <c:v>0.92738419999999999</c:v>
                      </c:pt>
                      <c:pt idx="57">
                        <c:v>0.82800419999999997</c:v>
                      </c:pt>
                      <c:pt idx="58">
                        <c:v>0.78178990000000004</c:v>
                      </c:pt>
                      <c:pt idx="59">
                        <c:v>0.7552333</c:v>
                      </c:pt>
                      <c:pt idx="60">
                        <c:v>0.73798949999999996</c:v>
                      </c:pt>
                      <c:pt idx="61">
                        <c:v>0.71695299999999995</c:v>
                      </c:pt>
                      <c:pt idx="62">
                        <c:v>0.69678739999999995</c:v>
                      </c:pt>
                      <c:pt idx="63">
                        <c:v>0.68746300000000005</c:v>
                      </c:pt>
                      <c:pt idx="64">
                        <c:v>0.68238639999999995</c:v>
                      </c:pt>
                      <c:pt idx="65">
                        <c:v>0.67737970000000003</c:v>
                      </c:pt>
                      <c:pt idx="66">
                        <c:v>1.2628969999999999</c:v>
                      </c:pt>
                      <c:pt idx="67">
                        <c:v>0.92738419999999999</c:v>
                      </c:pt>
                      <c:pt idx="68">
                        <c:v>0.82800419999999997</c:v>
                      </c:pt>
                      <c:pt idx="69">
                        <c:v>0.78178990000000004</c:v>
                      </c:pt>
                      <c:pt idx="70">
                        <c:v>0.7552333</c:v>
                      </c:pt>
                      <c:pt idx="71">
                        <c:v>0.73798949999999996</c:v>
                      </c:pt>
                      <c:pt idx="72">
                        <c:v>0.71695299999999995</c:v>
                      </c:pt>
                      <c:pt idx="73">
                        <c:v>0.69678739999999995</c:v>
                      </c:pt>
                      <c:pt idx="74">
                        <c:v>0.68746300000000005</c:v>
                      </c:pt>
                      <c:pt idx="75">
                        <c:v>0.68238639999999995</c:v>
                      </c:pt>
                      <c:pt idx="76">
                        <c:v>0.67737970000000003</c:v>
                      </c:pt>
                      <c:pt idx="77">
                        <c:v>1.2628969999999999</c:v>
                      </c:pt>
                      <c:pt idx="78">
                        <c:v>0.92738419999999999</c:v>
                      </c:pt>
                      <c:pt idx="79">
                        <c:v>0.82800419999999997</c:v>
                      </c:pt>
                      <c:pt idx="80">
                        <c:v>0.78178990000000004</c:v>
                      </c:pt>
                      <c:pt idx="81">
                        <c:v>0.7552333</c:v>
                      </c:pt>
                      <c:pt idx="82">
                        <c:v>0.73798949999999996</c:v>
                      </c:pt>
                      <c:pt idx="83">
                        <c:v>0.71695299999999995</c:v>
                      </c:pt>
                      <c:pt idx="84">
                        <c:v>0.69678739999999995</c:v>
                      </c:pt>
                      <c:pt idx="85">
                        <c:v>0.68746300000000005</c:v>
                      </c:pt>
                      <c:pt idx="86">
                        <c:v>0.68238639999999995</c:v>
                      </c:pt>
                      <c:pt idx="87">
                        <c:v>0.67737970000000003</c:v>
                      </c:pt>
                      <c:pt idx="88">
                        <c:v>1.2628969999999999</c:v>
                      </c:pt>
                      <c:pt idx="89">
                        <c:v>0.92738419999999999</c:v>
                      </c:pt>
                      <c:pt idx="90">
                        <c:v>0.82800419999999997</c:v>
                      </c:pt>
                      <c:pt idx="91">
                        <c:v>0.78178990000000004</c:v>
                      </c:pt>
                      <c:pt idx="92">
                        <c:v>0.7552333</c:v>
                      </c:pt>
                      <c:pt idx="93">
                        <c:v>0.73798949999999996</c:v>
                      </c:pt>
                      <c:pt idx="94">
                        <c:v>0.71695299999999995</c:v>
                      </c:pt>
                      <c:pt idx="95">
                        <c:v>0.69678739999999995</c:v>
                      </c:pt>
                      <c:pt idx="96">
                        <c:v>0.68746300000000005</c:v>
                      </c:pt>
                      <c:pt idx="97">
                        <c:v>0.68238639999999995</c:v>
                      </c:pt>
                      <c:pt idx="98">
                        <c:v>0.67737970000000003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69-428C-898D-A75E55F3DE1A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8575">
                    <a:solidFill>
                      <a:schemeClr val="accent6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'Fc Fh hc'!$B$5:$B$103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0.31927539999999999</c:v>
                      </c:pt>
                      <c:pt idx="1">
                        <c:v>0.31927539999999999</c:v>
                      </c:pt>
                      <c:pt idx="2">
                        <c:v>0.31927539999999999</c:v>
                      </c:pt>
                      <c:pt idx="3">
                        <c:v>0.31927539999999999</c:v>
                      </c:pt>
                      <c:pt idx="4">
                        <c:v>0.31927539999999999</c:v>
                      </c:pt>
                      <c:pt idx="5">
                        <c:v>0.31927539999999999</c:v>
                      </c:pt>
                      <c:pt idx="6">
                        <c:v>0.31927539999999999</c:v>
                      </c:pt>
                      <c:pt idx="7">
                        <c:v>0.31927539999999999</c:v>
                      </c:pt>
                      <c:pt idx="8">
                        <c:v>0.31927539999999999</c:v>
                      </c:pt>
                      <c:pt idx="9">
                        <c:v>0.31927539999999999</c:v>
                      </c:pt>
                      <c:pt idx="10">
                        <c:v>0.31927539999999999</c:v>
                      </c:pt>
                      <c:pt idx="11">
                        <c:v>0.63855090000000003</c:v>
                      </c:pt>
                      <c:pt idx="12">
                        <c:v>0.63855090000000003</c:v>
                      </c:pt>
                      <c:pt idx="13">
                        <c:v>0.63855090000000003</c:v>
                      </c:pt>
                      <c:pt idx="14">
                        <c:v>0.63855090000000003</c:v>
                      </c:pt>
                      <c:pt idx="15">
                        <c:v>0.63855090000000003</c:v>
                      </c:pt>
                      <c:pt idx="16">
                        <c:v>0.63855090000000003</c:v>
                      </c:pt>
                      <c:pt idx="17">
                        <c:v>0.63855090000000003</c:v>
                      </c:pt>
                      <c:pt idx="18">
                        <c:v>0.63855090000000003</c:v>
                      </c:pt>
                      <c:pt idx="19">
                        <c:v>0.63855090000000003</c:v>
                      </c:pt>
                      <c:pt idx="20">
                        <c:v>0.63855090000000003</c:v>
                      </c:pt>
                      <c:pt idx="21">
                        <c:v>0.63855090000000003</c:v>
                      </c:pt>
                      <c:pt idx="22">
                        <c:v>0.79818860000000003</c:v>
                      </c:pt>
                      <c:pt idx="23">
                        <c:v>0.79818860000000003</c:v>
                      </c:pt>
                      <c:pt idx="24">
                        <c:v>0.79818860000000003</c:v>
                      </c:pt>
                      <c:pt idx="25">
                        <c:v>0.79818860000000003</c:v>
                      </c:pt>
                      <c:pt idx="26">
                        <c:v>0.79818860000000003</c:v>
                      </c:pt>
                      <c:pt idx="27">
                        <c:v>0.79818860000000003</c:v>
                      </c:pt>
                      <c:pt idx="28">
                        <c:v>0.79818860000000003</c:v>
                      </c:pt>
                      <c:pt idx="29">
                        <c:v>0.79818860000000003</c:v>
                      </c:pt>
                      <c:pt idx="30">
                        <c:v>0.79818860000000003</c:v>
                      </c:pt>
                      <c:pt idx="31">
                        <c:v>0.79818860000000003</c:v>
                      </c:pt>
                      <c:pt idx="32">
                        <c:v>0.79818860000000003</c:v>
                      </c:pt>
                      <c:pt idx="33">
                        <c:v>0.95782630000000002</c:v>
                      </c:pt>
                      <c:pt idx="34">
                        <c:v>0.95782630000000002</c:v>
                      </c:pt>
                      <c:pt idx="35">
                        <c:v>0.95782630000000002</c:v>
                      </c:pt>
                      <c:pt idx="36">
                        <c:v>0.95782630000000002</c:v>
                      </c:pt>
                      <c:pt idx="37">
                        <c:v>0.95782630000000002</c:v>
                      </c:pt>
                      <c:pt idx="38">
                        <c:v>0.95782630000000002</c:v>
                      </c:pt>
                      <c:pt idx="39">
                        <c:v>0.95782630000000002</c:v>
                      </c:pt>
                      <c:pt idx="40">
                        <c:v>0.95782630000000002</c:v>
                      </c:pt>
                      <c:pt idx="41">
                        <c:v>0.95782630000000002</c:v>
                      </c:pt>
                      <c:pt idx="42">
                        <c:v>0.95782630000000002</c:v>
                      </c:pt>
                      <c:pt idx="43">
                        <c:v>0.95782630000000002</c:v>
                      </c:pt>
                      <c:pt idx="44">
                        <c:v>1.5963769999999999</c:v>
                      </c:pt>
                      <c:pt idx="45">
                        <c:v>1.5963769999999999</c:v>
                      </c:pt>
                      <c:pt idx="46">
                        <c:v>1.5963769999999999</c:v>
                      </c:pt>
                      <c:pt idx="47">
                        <c:v>1.5963769999999999</c:v>
                      </c:pt>
                      <c:pt idx="48">
                        <c:v>1.5963769999999999</c:v>
                      </c:pt>
                      <c:pt idx="49">
                        <c:v>1.5963769999999999</c:v>
                      </c:pt>
                      <c:pt idx="50">
                        <c:v>1.5963769999999999</c:v>
                      </c:pt>
                      <c:pt idx="51">
                        <c:v>1.5963769999999999</c:v>
                      </c:pt>
                      <c:pt idx="52">
                        <c:v>1.5963769999999999</c:v>
                      </c:pt>
                      <c:pt idx="53">
                        <c:v>1.5963769999999999</c:v>
                      </c:pt>
                      <c:pt idx="54">
                        <c:v>1.5963769999999999</c:v>
                      </c:pt>
                      <c:pt idx="55">
                        <c:v>2.234928</c:v>
                      </c:pt>
                      <c:pt idx="56">
                        <c:v>2.234928</c:v>
                      </c:pt>
                      <c:pt idx="57">
                        <c:v>2.234928</c:v>
                      </c:pt>
                      <c:pt idx="58">
                        <c:v>2.234928</c:v>
                      </c:pt>
                      <c:pt idx="59">
                        <c:v>2.234928</c:v>
                      </c:pt>
                      <c:pt idx="60">
                        <c:v>2.234928</c:v>
                      </c:pt>
                      <c:pt idx="61">
                        <c:v>2.234928</c:v>
                      </c:pt>
                      <c:pt idx="62">
                        <c:v>2.234928</c:v>
                      </c:pt>
                      <c:pt idx="63">
                        <c:v>2.234928</c:v>
                      </c:pt>
                      <c:pt idx="64">
                        <c:v>2.234928</c:v>
                      </c:pt>
                      <c:pt idx="65">
                        <c:v>2.234928</c:v>
                      </c:pt>
                      <c:pt idx="66">
                        <c:v>2.8734790000000001</c:v>
                      </c:pt>
                      <c:pt idx="67">
                        <c:v>2.8734790000000001</c:v>
                      </c:pt>
                      <c:pt idx="68">
                        <c:v>2.8734790000000001</c:v>
                      </c:pt>
                      <c:pt idx="69">
                        <c:v>2.8734790000000001</c:v>
                      </c:pt>
                      <c:pt idx="70">
                        <c:v>2.8734790000000001</c:v>
                      </c:pt>
                      <c:pt idx="71">
                        <c:v>2.8734790000000001</c:v>
                      </c:pt>
                      <c:pt idx="72">
                        <c:v>2.8734790000000001</c:v>
                      </c:pt>
                      <c:pt idx="73">
                        <c:v>2.8734790000000001</c:v>
                      </c:pt>
                      <c:pt idx="74">
                        <c:v>2.8734790000000001</c:v>
                      </c:pt>
                      <c:pt idx="75">
                        <c:v>2.8734790000000001</c:v>
                      </c:pt>
                      <c:pt idx="76">
                        <c:v>2.8734790000000001</c:v>
                      </c:pt>
                      <c:pt idx="77">
                        <c:v>3.831305</c:v>
                      </c:pt>
                      <c:pt idx="78">
                        <c:v>3.831305</c:v>
                      </c:pt>
                      <c:pt idx="79">
                        <c:v>3.831305</c:v>
                      </c:pt>
                      <c:pt idx="80">
                        <c:v>3.831305</c:v>
                      </c:pt>
                      <c:pt idx="81">
                        <c:v>3.831305</c:v>
                      </c:pt>
                      <c:pt idx="82">
                        <c:v>3.831305</c:v>
                      </c:pt>
                      <c:pt idx="83">
                        <c:v>3.831305</c:v>
                      </c:pt>
                      <c:pt idx="84">
                        <c:v>3.831305</c:v>
                      </c:pt>
                      <c:pt idx="85">
                        <c:v>3.831305</c:v>
                      </c:pt>
                      <c:pt idx="86">
                        <c:v>3.831305</c:v>
                      </c:pt>
                      <c:pt idx="87">
                        <c:v>3.831305</c:v>
                      </c:pt>
                      <c:pt idx="88">
                        <c:v>4.7891310000000002</c:v>
                      </c:pt>
                      <c:pt idx="89">
                        <c:v>4.7891310000000002</c:v>
                      </c:pt>
                      <c:pt idx="90">
                        <c:v>4.7891310000000002</c:v>
                      </c:pt>
                      <c:pt idx="91">
                        <c:v>4.7891310000000002</c:v>
                      </c:pt>
                      <c:pt idx="92">
                        <c:v>4.7891310000000002</c:v>
                      </c:pt>
                      <c:pt idx="93">
                        <c:v>4.7891310000000002</c:v>
                      </c:pt>
                      <c:pt idx="94">
                        <c:v>4.7891310000000002</c:v>
                      </c:pt>
                      <c:pt idx="95">
                        <c:v>4.7891310000000002</c:v>
                      </c:pt>
                      <c:pt idx="96">
                        <c:v>4.7891310000000002</c:v>
                      </c:pt>
                      <c:pt idx="97">
                        <c:v>4.7891310000000002</c:v>
                      </c:pt>
                      <c:pt idx="98">
                        <c:v>4.7891310000000002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'Fc Fh hc'!$H$5:$H$103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1.40845E-2</c:v>
                      </c:pt>
                      <c:pt idx="1">
                        <c:v>1.3258870000000001E-2</c:v>
                      </c:pt>
                      <c:pt idx="2">
                        <c:v>1.3680929999999999E-2</c:v>
                      </c:pt>
                      <c:pt idx="3">
                        <c:v>1.425001E-2</c:v>
                      </c:pt>
                      <c:pt idx="4">
                        <c:v>1.4779799999999999E-2</c:v>
                      </c:pt>
                      <c:pt idx="5">
                        <c:v>1.5236700000000001E-2</c:v>
                      </c:pt>
                      <c:pt idx="6">
                        <c:v>1.5946390000000001E-2</c:v>
                      </c:pt>
                      <c:pt idx="7">
                        <c:v>1.6812170000000001E-2</c:v>
                      </c:pt>
                      <c:pt idx="8">
                        <c:v>1.727996E-2</c:v>
                      </c:pt>
                      <c:pt idx="9">
                        <c:v>1.7553470000000002E-2</c:v>
                      </c:pt>
                      <c:pt idx="10">
                        <c:v>1.783699E-2</c:v>
                      </c:pt>
                      <c:pt idx="11">
                        <c:v>1.40845E-2</c:v>
                      </c:pt>
                      <c:pt idx="12">
                        <c:v>1.3258870000000001E-2</c:v>
                      </c:pt>
                      <c:pt idx="13">
                        <c:v>1.3680929999999999E-2</c:v>
                      </c:pt>
                      <c:pt idx="14">
                        <c:v>1.425001E-2</c:v>
                      </c:pt>
                      <c:pt idx="15">
                        <c:v>1.4779799999999999E-2</c:v>
                      </c:pt>
                      <c:pt idx="16">
                        <c:v>1.5236700000000001E-2</c:v>
                      </c:pt>
                      <c:pt idx="17">
                        <c:v>1.5946390000000001E-2</c:v>
                      </c:pt>
                      <c:pt idx="18">
                        <c:v>1.6812170000000001E-2</c:v>
                      </c:pt>
                      <c:pt idx="19">
                        <c:v>1.727996E-2</c:v>
                      </c:pt>
                      <c:pt idx="20">
                        <c:v>1.7553470000000002E-2</c:v>
                      </c:pt>
                      <c:pt idx="21">
                        <c:v>1.783699E-2</c:v>
                      </c:pt>
                      <c:pt idx="22">
                        <c:v>1.40845E-2</c:v>
                      </c:pt>
                      <c:pt idx="23">
                        <c:v>1.3258870000000001E-2</c:v>
                      </c:pt>
                      <c:pt idx="24">
                        <c:v>1.3680929999999999E-2</c:v>
                      </c:pt>
                      <c:pt idx="25">
                        <c:v>1.425001E-2</c:v>
                      </c:pt>
                      <c:pt idx="26">
                        <c:v>1.4779799999999999E-2</c:v>
                      </c:pt>
                      <c:pt idx="27">
                        <c:v>1.5236700000000001E-2</c:v>
                      </c:pt>
                      <c:pt idx="28">
                        <c:v>1.5946390000000001E-2</c:v>
                      </c:pt>
                      <c:pt idx="29">
                        <c:v>1.6812170000000001E-2</c:v>
                      </c:pt>
                      <c:pt idx="30">
                        <c:v>1.727996E-2</c:v>
                      </c:pt>
                      <c:pt idx="31">
                        <c:v>1.7553470000000002E-2</c:v>
                      </c:pt>
                      <c:pt idx="32">
                        <c:v>1.783699E-2</c:v>
                      </c:pt>
                      <c:pt idx="33">
                        <c:v>1.40845E-2</c:v>
                      </c:pt>
                      <c:pt idx="34">
                        <c:v>1.3258870000000001E-2</c:v>
                      </c:pt>
                      <c:pt idx="35">
                        <c:v>1.3680929999999999E-2</c:v>
                      </c:pt>
                      <c:pt idx="36">
                        <c:v>1.425001E-2</c:v>
                      </c:pt>
                      <c:pt idx="37">
                        <c:v>1.4779799999999999E-2</c:v>
                      </c:pt>
                      <c:pt idx="38">
                        <c:v>1.5236700000000001E-2</c:v>
                      </c:pt>
                      <c:pt idx="39">
                        <c:v>1.5946390000000001E-2</c:v>
                      </c:pt>
                      <c:pt idx="40">
                        <c:v>1.6812170000000001E-2</c:v>
                      </c:pt>
                      <c:pt idx="41">
                        <c:v>1.727996E-2</c:v>
                      </c:pt>
                      <c:pt idx="42">
                        <c:v>1.7553470000000002E-2</c:v>
                      </c:pt>
                      <c:pt idx="43">
                        <c:v>1.783699E-2</c:v>
                      </c:pt>
                      <c:pt idx="44">
                        <c:v>1.40845E-2</c:v>
                      </c:pt>
                      <c:pt idx="45">
                        <c:v>1.3258870000000001E-2</c:v>
                      </c:pt>
                      <c:pt idx="46">
                        <c:v>1.3680929999999999E-2</c:v>
                      </c:pt>
                      <c:pt idx="47">
                        <c:v>1.425001E-2</c:v>
                      </c:pt>
                      <c:pt idx="48">
                        <c:v>1.4779799999999999E-2</c:v>
                      </c:pt>
                      <c:pt idx="49">
                        <c:v>1.5236700000000001E-2</c:v>
                      </c:pt>
                      <c:pt idx="50">
                        <c:v>1.5946390000000001E-2</c:v>
                      </c:pt>
                      <c:pt idx="51">
                        <c:v>1.6812170000000001E-2</c:v>
                      </c:pt>
                      <c:pt idx="52">
                        <c:v>1.727996E-2</c:v>
                      </c:pt>
                      <c:pt idx="53">
                        <c:v>1.7553470000000002E-2</c:v>
                      </c:pt>
                      <c:pt idx="54">
                        <c:v>1.783699E-2</c:v>
                      </c:pt>
                      <c:pt idx="55">
                        <c:v>1.40845E-2</c:v>
                      </c:pt>
                      <c:pt idx="56">
                        <c:v>1.3258870000000001E-2</c:v>
                      </c:pt>
                      <c:pt idx="57">
                        <c:v>1.3680929999999999E-2</c:v>
                      </c:pt>
                      <c:pt idx="58">
                        <c:v>1.425001E-2</c:v>
                      </c:pt>
                      <c:pt idx="59">
                        <c:v>1.4779799999999999E-2</c:v>
                      </c:pt>
                      <c:pt idx="60">
                        <c:v>1.5236700000000001E-2</c:v>
                      </c:pt>
                      <c:pt idx="61">
                        <c:v>1.5946390000000001E-2</c:v>
                      </c:pt>
                      <c:pt idx="62">
                        <c:v>1.6812170000000001E-2</c:v>
                      </c:pt>
                      <c:pt idx="63">
                        <c:v>1.727996E-2</c:v>
                      </c:pt>
                      <c:pt idx="64">
                        <c:v>1.7553470000000002E-2</c:v>
                      </c:pt>
                      <c:pt idx="65">
                        <c:v>1.783699E-2</c:v>
                      </c:pt>
                      <c:pt idx="66">
                        <c:v>1.40845E-2</c:v>
                      </c:pt>
                      <c:pt idx="67">
                        <c:v>1.3258870000000001E-2</c:v>
                      </c:pt>
                      <c:pt idx="68">
                        <c:v>1.3680929999999999E-2</c:v>
                      </c:pt>
                      <c:pt idx="69">
                        <c:v>1.425001E-2</c:v>
                      </c:pt>
                      <c:pt idx="70">
                        <c:v>1.4779799999999999E-2</c:v>
                      </c:pt>
                      <c:pt idx="71">
                        <c:v>1.5236700000000001E-2</c:v>
                      </c:pt>
                      <c:pt idx="72">
                        <c:v>1.5946390000000001E-2</c:v>
                      </c:pt>
                      <c:pt idx="73">
                        <c:v>1.6812170000000001E-2</c:v>
                      </c:pt>
                      <c:pt idx="74">
                        <c:v>1.727996E-2</c:v>
                      </c:pt>
                      <c:pt idx="75">
                        <c:v>1.7553470000000002E-2</c:v>
                      </c:pt>
                      <c:pt idx="76">
                        <c:v>1.783699E-2</c:v>
                      </c:pt>
                      <c:pt idx="77">
                        <c:v>1.40845E-2</c:v>
                      </c:pt>
                      <c:pt idx="78">
                        <c:v>1.3258870000000001E-2</c:v>
                      </c:pt>
                      <c:pt idx="79">
                        <c:v>1.3680929999999999E-2</c:v>
                      </c:pt>
                      <c:pt idx="80">
                        <c:v>1.425001E-2</c:v>
                      </c:pt>
                      <c:pt idx="81">
                        <c:v>1.4779799999999999E-2</c:v>
                      </c:pt>
                      <c:pt idx="82">
                        <c:v>1.5236700000000001E-2</c:v>
                      </c:pt>
                      <c:pt idx="83">
                        <c:v>1.5946390000000001E-2</c:v>
                      </c:pt>
                      <c:pt idx="84">
                        <c:v>1.6812170000000001E-2</c:v>
                      </c:pt>
                      <c:pt idx="85">
                        <c:v>1.727996E-2</c:v>
                      </c:pt>
                      <c:pt idx="86">
                        <c:v>1.7553470000000002E-2</c:v>
                      </c:pt>
                      <c:pt idx="87">
                        <c:v>1.783699E-2</c:v>
                      </c:pt>
                      <c:pt idx="88">
                        <c:v>1.40845E-2</c:v>
                      </c:pt>
                      <c:pt idx="89">
                        <c:v>1.3258870000000001E-2</c:v>
                      </c:pt>
                      <c:pt idx="90">
                        <c:v>1.3680929999999999E-2</c:v>
                      </c:pt>
                      <c:pt idx="91">
                        <c:v>1.425001E-2</c:v>
                      </c:pt>
                      <c:pt idx="92">
                        <c:v>1.4779799999999999E-2</c:v>
                      </c:pt>
                      <c:pt idx="93">
                        <c:v>1.5236700000000001E-2</c:v>
                      </c:pt>
                      <c:pt idx="94">
                        <c:v>1.5946390000000001E-2</c:v>
                      </c:pt>
                      <c:pt idx="95">
                        <c:v>1.6812170000000001E-2</c:v>
                      </c:pt>
                      <c:pt idx="96">
                        <c:v>1.727996E-2</c:v>
                      </c:pt>
                      <c:pt idx="97">
                        <c:v>1.7553470000000002E-2</c:v>
                      </c:pt>
                      <c:pt idx="98">
                        <c:v>1.783699E-2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69-428C-898D-A75E55F3DE1A}"/>
                  </c:ext>
                </c:extLst>
              </c15:ser>
            </c15:filteredScatterSeries>
          </c:ext>
        </c:extLst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0.13325292260347413"/>
          <c:h val="0.20280930420354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3751250614"/>
          <c:y val="0.126165991652882"/>
          <c:w val="0.60930307517019233"/>
          <c:h val="0.710838023759146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'Fc Fh hc'!$D$5:$D$15</c:f>
              <c:numCache>
                <c:formatCode>0.00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</c:numCache>
            </c:numRef>
          </c:xVal>
          <c:yVal>
            <c:numRef>
              <c:f>'Fc Fh hc'!$G$5:$G$15</c:f>
              <c:numCache>
                <c:formatCode>0.00</c:formatCode>
                <c:ptCount val="11"/>
                <c:pt idx="0">
                  <c:v>1.2628969999999999</c:v>
                </c:pt>
                <c:pt idx="1">
                  <c:v>0.92738419999999999</c:v>
                </c:pt>
                <c:pt idx="2">
                  <c:v>0.82800419999999997</c:v>
                </c:pt>
                <c:pt idx="3">
                  <c:v>0.78178990000000004</c:v>
                </c:pt>
                <c:pt idx="4">
                  <c:v>0.7552333</c:v>
                </c:pt>
                <c:pt idx="5">
                  <c:v>0.73798949999999996</c:v>
                </c:pt>
                <c:pt idx="6">
                  <c:v>0.71695299999999995</c:v>
                </c:pt>
                <c:pt idx="7">
                  <c:v>0.69678739999999995</c:v>
                </c:pt>
                <c:pt idx="8">
                  <c:v>0.68746300000000005</c:v>
                </c:pt>
                <c:pt idx="9">
                  <c:v>0.68238639999999995</c:v>
                </c:pt>
                <c:pt idx="10">
                  <c:v>0.67737970000000003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Fc=0.32</c:v>
                </c15:tx>
              </c15:filteredSeriesTitle>
            </c:ext>
            <c:ext xmlns:c16="http://schemas.microsoft.com/office/drawing/2014/chart" uri="{C3380CC4-5D6E-409C-BE32-E72D297353CC}">
              <c16:uniqueId val="{00000000-298F-486C-A925-C0AA96F0DCE4}"/>
            </c:ext>
          </c:extLst>
        </c:ser>
        <c:ser>
          <c:idx val="1"/>
          <c:order val="1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'Fc Fh hc'!$D$93:$D$103</c:f>
              <c:numCache>
                <c:formatCode>0.00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'Fc Fh hc'!$G$93:$G$103</c:f>
              <c:numCache>
                <c:formatCode>0.00</c:formatCode>
                <c:ptCount val="11"/>
                <c:pt idx="0">
                  <c:v>1.2628969999999999</c:v>
                </c:pt>
                <c:pt idx="1">
                  <c:v>0.92738419999999999</c:v>
                </c:pt>
                <c:pt idx="2">
                  <c:v>0.82800419999999997</c:v>
                </c:pt>
                <c:pt idx="3">
                  <c:v>0.78178990000000004</c:v>
                </c:pt>
                <c:pt idx="4">
                  <c:v>0.7552333</c:v>
                </c:pt>
                <c:pt idx="5">
                  <c:v>0.73798949999999996</c:v>
                </c:pt>
                <c:pt idx="6">
                  <c:v>0.71695299999999995</c:v>
                </c:pt>
                <c:pt idx="7">
                  <c:v>0.69678739999999995</c:v>
                </c:pt>
                <c:pt idx="8">
                  <c:v>0.68746300000000005</c:v>
                </c:pt>
                <c:pt idx="9">
                  <c:v>0.68238639999999995</c:v>
                </c:pt>
                <c:pt idx="10">
                  <c:v>0.67737970000000003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v>Fc=0.64</c:v>
                </c15:tx>
              </c15:filteredSeriesTitle>
            </c:ext>
            <c:ext xmlns:c16="http://schemas.microsoft.com/office/drawing/2014/chart" uri="{C3380CC4-5D6E-409C-BE32-E72D297353CC}">
              <c16:uniqueId val="{00000001-298F-486C-A925-C0AA96F0DCE4}"/>
            </c:ext>
          </c:extLst>
        </c:ser>
        <c:ser>
          <c:idx val="2"/>
          <c:order val="2"/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'Fc Fh hc'!$D$60:$D$70</c:f>
              <c:numCache>
                <c:formatCode>0.00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</c:numCache>
            </c:numRef>
          </c:xVal>
          <c:yVal>
            <c:numRef>
              <c:f>'Fc Fh hc'!$G$60:$G$70</c:f>
              <c:numCache>
                <c:formatCode>0.00</c:formatCode>
                <c:ptCount val="11"/>
                <c:pt idx="0">
                  <c:v>1.2628969999999999</c:v>
                </c:pt>
                <c:pt idx="1">
                  <c:v>0.92738419999999999</c:v>
                </c:pt>
                <c:pt idx="2">
                  <c:v>0.82800419999999997</c:v>
                </c:pt>
                <c:pt idx="3">
                  <c:v>0.78178990000000004</c:v>
                </c:pt>
                <c:pt idx="4">
                  <c:v>0.7552333</c:v>
                </c:pt>
                <c:pt idx="5">
                  <c:v>0.73798949999999996</c:v>
                </c:pt>
                <c:pt idx="6">
                  <c:v>0.71695299999999995</c:v>
                </c:pt>
                <c:pt idx="7">
                  <c:v>0.69678739999999995</c:v>
                </c:pt>
                <c:pt idx="8">
                  <c:v>0.68746300000000005</c:v>
                </c:pt>
                <c:pt idx="9">
                  <c:v>0.68238639999999995</c:v>
                </c:pt>
                <c:pt idx="10">
                  <c:v>0.67737970000000003</c:v>
                </c:pt>
              </c:numCache>
            </c:numRef>
          </c:y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v>Fr=2.23</c:v>
                </c15:tx>
              </c15:filteredSeriesTitle>
            </c:ext>
            <c:ext xmlns:c16="http://schemas.microsoft.com/office/drawing/2014/chart" uri="{C3380CC4-5D6E-409C-BE32-E72D297353CC}">
              <c16:uniqueId val="{00000002-298F-486C-A925-C0AA96F0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'Fc Fh hc'!$B$5:$B$103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0.31927539999999999</c:v>
                      </c:pt>
                      <c:pt idx="1">
                        <c:v>0.31927539999999999</c:v>
                      </c:pt>
                      <c:pt idx="2">
                        <c:v>0.31927539999999999</c:v>
                      </c:pt>
                      <c:pt idx="3">
                        <c:v>0.31927539999999999</c:v>
                      </c:pt>
                      <c:pt idx="4">
                        <c:v>0.31927539999999999</c:v>
                      </c:pt>
                      <c:pt idx="5">
                        <c:v>0.31927539999999999</c:v>
                      </c:pt>
                      <c:pt idx="6">
                        <c:v>0.31927539999999999</c:v>
                      </c:pt>
                      <c:pt idx="7">
                        <c:v>0.31927539999999999</c:v>
                      </c:pt>
                      <c:pt idx="8">
                        <c:v>0.31927539999999999</c:v>
                      </c:pt>
                      <c:pt idx="9">
                        <c:v>0.31927539999999999</c:v>
                      </c:pt>
                      <c:pt idx="10">
                        <c:v>0.31927539999999999</c:v>
                      </c:pt>
                      <c:pt idx="11">
                        <c:v>0.63855090000000003</c:v>
                      </c:pt>
                      <c:pt idx="12">
                        <c:v>0.63855090000000003</c:v>
                      </c:pt>
                      <c:pt idx="13">
                        <c:v>0.63855090000000003</c:v>
                      </c:pt>
                      <c:pt idx="14">
                        <c:v>0.63855090000000003</c:v>
                      </c:pt>
                      <c:pt idx="15">
                        <c:v>0.63855090000000003</c:v>
                      </c:pt>
                      <c:pt idx="16">
                        <c:v>0.63855090000000003</c:v>
                      </c:pt>
                      <c:pt idx="17">
                        <c:v>0.63855090000000003</c:v>
                      </c:pt>
                      <c:pt idx="18">
                        <c:v>0.63855090000000003</c:v>
                      </c:pt>
                      <c:pt idx="19">
                        <c:v>0.63855090000000003</c:v>
                      </c:pt>
                      <c:pt idx="20">
                        <c:v>0.63855090000000003</c:v>
                      </c:pt>
                      <c:pt idx="21">
                        <c:v>0.63855090000000003</c:v>
                      </c:pt>
                      <c:pt idx="22">
                        <c:v>0.79818860000000003</c:v>
                      </c:pt>
                      <c:pt idx="23">
                        <c:v>0.79818860000000003</c:v>
                      </c:pt>
                      <c:pt idx="24">
                        <c:v>0.79818860000000003</c:v>
                      </c:pt>
                      <c:pt idx="25">
                        <c:v>0.79818860000000003</c:v>
                      </c:pt>
                      <c:pt idx="26">
                        <c:v>0.79818860000000003</c:v>
                      </c:pt>
                      <c:pt idx="27">
                        <c:v>0.79818860000000003</c:v>
                      </c:pt>
                      <c:pt idx="28">
                        <c:v>0.79818860000000003</c:v>
                      </c:pt>
                      <c:pt idx="29">
                        <c:v>0.79818860000000003</c:v>
                      </c:pt>
                      <c:pt idx="30">
                        <c:v>0.79818860000000003</c:v>
                      </c:pt>
                      <c:pt idx="31">
                        <c:v>0.79818860000000003</c:v>
                      </c:pt>
                      <c:pt idx="32">
                        <c:v>0.79818860000000003</c:v>
                      </c:pt>
                      <c:pt idx="33">
                        <c:v>0.95782630000000002</c:v>
                      </c:pt>
                      <c:pt idx="34">
                        <c:v>0.95782630000000002</c:v>
                      </c:pt>
                      <c:pt idx="35">
                        <c:v>0.95782630000000002</c:v>
                      </c:pt>
                      <c:pt idx="36">
                        <c:v>0.95782630000000002</c:v>
                      </c:pt>
                      <c:pt idx="37">
                        <c:v>0.95782630000000002</c:v>
                      </c:pt>
                      <c:pt idx="38">
                        <c:v>0.95782630000000002</c:v>
                      </c:pt>
                      <c:pt idx="39">
                        <c:v>0.95782630000000002</c:v>
                      </c:pt>
                      <c:pt idx="40">
                        <c:v>0.95782630000000002</c:v>
                      </c:pt>
                      <c:pt idx="41">
                        <c:v>0.95782630000000002</c:v>
                      </c:pt>
                      <c:pt idx="42">
                        <c:v>0.95782630000000002</c:v>
                      </c:pt>
                      <c:pt idx="43">
                        <c:v>0.95782630000000002</c:v>
                      </c:pt>
                      <c:pt idx="44">
                        <c:v>1.5963769999999999</c:v>
                      </c:pt>
                      <c:pt idx="45">
                        <c:v>1.5963769999999999</c:v>
                      </c:pt>
                      <c:pt idx="46">
                        <c:v>1.5963769999999999</c:v>
                      </c:pt>
                      <c:pt idx="47">
                        <c:v>1.5963769999999999</c:v>
                      </c:pt>
                      <c:pt idx="48">
                        <c:v>1.5963769999999999</c:v>
                      </c:pt>
                      <c:pt idx="49">
                        <c:v>1.5963769999999999</c:v>
                      </c:pt>
                      <c:pt idx="50">
                        <c:v>1.5963769999999999</c:v>
                      </c:pt>
                      <c:pt idx="51">
                        <c:v>1.5963769999999999</c:v>
                      </c:pt>
                      <c:pt idx="52">
                        <c:v>1.5963769999999999</c:v>
                      </c:pt>
                      <c:pt idx="53">
                        <c:v>1.5963769999999999</c:v>
                      </c:pt>
                      <c:pt idx="54">
                        <c:v>1.5963769999999999</c:v>
                      </c:pt>
                      <c:pt idx="55">
                        <c:v>2.234928</c:v>
                      </c:pt>
                      <c:pt idx="56">
                        <c:v>2.234928</c:v>
                      </c:pt>
                      <c:pt idx="57">
                        <c:v>2.234928</c:v>
                      </c:pt>
                      <c:pt idx="58">
                        <c:v>2.234928</c:v>
                      </c:pt>
                      <c:pt idx="59">
                        <c:v>2.234928</c:v>
                      </c:pt>
                      <c:pt idx="60">
                        <c:v>2.234928</c:v>
                      </c:pt>
                      <c:pt idx="61">
                        <c:v>2.234928</c:v>
                      </c:pt>
                      <c:pt idx="62">
                        <c:v>2.234928</c:v>
                      </c:pt>
                      <c:pt idx="63">
                        <c:v>2.234928</c:v>
                      </c:pt>
                      <c:pt idx="64">
                        <c:v>2.234928</c:v>
                      </c:pt>
                      <c:pt idx="65">
                        <c:v>2.234928</c:v>
                      </c:pt>
                      <c:pt idx="66">
                        <c:v>2.8734790000000001</c:v>
                      </c:pt>
                      <c:pt idx="67">
                        <c:v>2.8734790000000001</c:v>
                      </c:pt>
                      <c:pt idx="68">
                        <c:v>2.8734790000000001</c:v>
                      </c:pt>
                      <c:pt idx="69">
                        <c:v>2.8734790000000001</c:v>
                      </c:pt>
                      <c:pt idx="70">
                        <c:v>2.8734790000000001</c:v>
                      </c:pt>
                      <c:pt idx="71">
                        <c:v>2.8734790000000001</c:v>
                      </c:pt>
                      <c:pt idx="72">
                        <c:v>2.8734790000000001</c:v>
                      </c:pt>
                      <c:pt idx="73">
                        <c:v>2.8734790000000001</c:v>
                      </c:pt>
                      <c:pt idx="74">
                        <c:v>2.8734790000000001</c:v>
                      </c:pt>
                      <c:pt idx="75">
                        <c:v>2.8734790000000001</c:v>
                      </c:pt>
                      <c:pt idx="76">
                        <c:v>2.8734790000000001</c:v>
                      </c:pt>
                      <c:pt idx="77">
                        <c:v>3.831305</c:v>
                      </c:pt>
                      <c:pt idx="78">
                        <c:v>3.831305</c:v>
                      </c:pt>
                      <c:pt idx="79">
                        <c:v>3.831305</c:v>
                      </c:pt>
                      <c:pt idx="80">
                        <c:v>3.831305</c:v>
                      </c:pt>
                      <c:pt idx="81">
                        <c:v>3.831305</c:v>
                      </c:pt>
                      <c:pt idx="82">
                        <c:v>3.831305</c:v>
                      </c:pt>
                      <c:pt idx="83">
                        <c:v>3.831305</c:v>
                      </c:pt>
                      <c:pt idx="84">
                        <c:v>3.831305</c:v>
                      </c:pt>
                      <c:pt idx="85">
                        <c:v>3.831305</c:v>
                      </c:pt>
                      <c:pt idx="86">
                        <c:v>3.831305</c:v>
                      </c:pt>
                      <c:pt idx="87">
                        <c:v>3.831305</c:v>
                      </c:pt>
                      <c:pt idx="88">
                        <c:v>4.7891310000000002</c:v>
                      </c:pt>
                      <c:pt idx="89">
                        <c:v>4.7891310000000002</c:v>
                      </c:pt>
                      <c:pt idx="90">
                        <c:v>4.7891310000000002</c:v>
                      </c:pt>
                      <c:pt idx="91">
                        <c:v>4.7891310000000002</c:v>
                      </c:pt>
                      <c:pt idx="92">
                        <c:v>4.7891310000000002</c:v>
                      </c:pt>
                      <c:pt idx="93">
                        <c:v>4.7891310000000002</c:v>
                      </c:pt>
                      <c:pt idx="94">
                        <c:v>4.7891310000000002</c:v>
                      </c:pt>
                      <c:pt idx="95">
                        <c:v>4.7891310000000002</c:v>
                      </c:pt>
                      <c:pt idx="96">
                        <c:v>4.7891310000000002</c:v>
                      </c:pt>
                      <c:pt idx="97">
                        <c:v>4.7891310000000002</c:v>
                      </c:pt>
                      <c:pt idx="98">
                        <c:v>4.7891310000000002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'Fc Fh hc'!$F$5:$F$103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56.168979999999998</c:v>
                      </c:pt>
                      <c:pt idx="1">
                        <c:v>52.876390000000001</c:v>
                      </c:pt>
                      <c:pt idx="2">
                        <c:v>54.559559999999998</c:v>
                      </c:pt>
                      <c:pt idx="3">
                        <c:v>56.829039999999999</c:v>
                      </c:pt>
                      <c:pt idx="4">
                        <c:v>58.94182</c:v>
                      </c:pt>
                      <c:pt idx="5">
                        <c:v>60.763939999999998</c:v>
                      </c:pt>
                      <c:pt idx="6">
                        <c:v>63.594189999999998</c:v>
                      </c:pt>
                      <c:pt idx="7">
                        <c:v>67.04692</c:v>
                      </c:pt>
                      <c:pt idx="8">
                        <c:v>68.912480000000002</c:v>
                      </c:pt>
                      <c:pt idx="9">
                        <c:v>70.003259999999997</c:v>
                      </c:pt>
                      <c:pt idx="10">
                        <c:v>71.133920000000003</c:v>
                      </c:pt>
                      <c:pt idx="11">
                        <c:v>224.67590000000001</c:v>
                      </c:pt>
                      <c:pt idx="12">
                        <c:v>211.50559999999999</c:v>
                      </c:pt>
                      <c:pt idx="13">
                        <c:v>218.23830000000001</c:v>
                      </c:pt>
                      <c:pt idx="14">
                        <c:v>227.31620000000001</c:v>
                      </c:pt>
                      <c:pt idx="15">
                        <c:v>235.76730000000001</c:v>
                      </c:pt>
                      <c:pt idx="16">
                        <c:v>243.0558</c:v>
                      </c:pt>
                      <c:pt idx="17">
                        <c:v>254.3768</c:v>
                      </c:pt>
                      <c:pt idx="18">
                        <c:v>268.18770000000001</c:v>
                      </c:pt>
                      <c:pt idx="19">
                        <c:v>275.6499</c:v>
                      </c:pt>
                      <c:pt idx="20">
                        <c:v>280.01299999999998</c:v>
                      </c:pt>
                      <c:pt idx="21">
                        <c:v>284.53570000000002</c:v>
                      </c:pt>
                      <c:pt idx="22">
                        <c:v>351.05610000000001</c:v>
                      </c:pt>
                      <c:pt idx="23">
                        <c:v>330.47739999999999</c:v>
                      </c:pt>
                      <c:pt idx="24">
                        <c:v>340.9973</c:v>
                      </c:pt>
                      <c:pt idx="25">
                        <c:v>355.18150000000003</c:v>
                      </c:pt>
                      <c:pt idx="26">
                        <c:v>368.38639999999998</c:v>
                      </c:pt>
                      <c:pt idx="27">
                        <c:v>379.77460000000002</c:v>
                      </c:pt>
                      <c:pt idx="28">
                        <c:v>397.46370000000002</c:v>
                      </c:pt>
                      <c:pt idx="29">
                        <c:v>419.04320000000001</c:v>
                      </c:pt>
                      <c:pt idx="30">
                        <c:v>430.70299999999997</c:v>
                      </c:pt>
                      <c:pt idx="31">
                        <c:v>437.52030000000002</c:v>
                      </c:pt>
                      <c:pt idx="32">
                        <c:v>444.58699999999999</c:v>
                      </c:pt>
                      <c:pt idx="33">
                        <c:v>505.52080000000001</c:v>
                      </c:pt>
                      <c:pt idx="34">
                        <c:v>475.88749999999999</c:v>
                      </c:pt>
                      <c:pt idx="35">
                        <c:v>491.03609999999998</c:v>
                      </c:pt>
                      <c:pt idx="36">
                        <c:v>511.46140000000003</c:v>
                      </c:pt>
                      <c:pt idx="37">
                        <c:v>530.47640000000001</c:v>
                      </c:pt>
                      <c:pt idx="38">
                        <c:v>546.87549999999999</c:v>
                      </c:pt>
                      <c:pt idx="39">
                        <c:v>572.34770000000003</c:v>
                      </c:pt>
                      <c:pt idx="40">
                        <c:v>603.42229999999995</c:v>
                      </c:pt>
                      <c:pt idx="41">
                        <c:v>620.21230000000003</c:v>
                      </c:pt>
                      <c:pt idx="42">
                        <c:v>630.02930000000003</c:v>
                      </c:pt>
                      <c:pt idx="43">
                        <c:v>640.20529999999997</c:v>
                      </c:pt>
                      <c:pt idx="44">
                        <c:v>1404.2239999999999</c:v>
                      </c:pt>
                      <c:pt idx="45">
                        <c:v>1321.91</c:v>
                      </c:pt>
                      <c:pt idx="46">
                        <c:v>1363.989</c:v>
                      </c:pt>
                      <c:pt idx="47">
                        <c:v>1420.7260000000001</c:v>
                      </c:pt>
                      <c:pt idx="48">
                        <c:v>1473.546</c:v>
                      </c:pt>
                      <c:pt idx="49">
                        <c:v>1519.0989999999999</c:v>
                      </c:pt>
                      <c:pt idx="50">
                        <c:v>1589.855</c:v>
                      </c:pt>
                      <c:pt idx="51">
                        <c:v>1676.173</c:v>
                      </c:pt>
                      <c:pt idx="52">
                        <c:v>1722.8119999999999</c:v>
                      </c:pt>
                      <c:pt idx="53">
                        <c:v>1750.0809999999999</c:v>
                      </c:pt>
                      <c:pt idx="54">
                        <c:v>1778.348</c:v>
                      </c:pt>
                      <c:pt idx="55">
                        <c:v>2752.28</c:v>
                      </c:pt>
                      <c:pt idx="56">
                        <c:v>2590.9430000000002</c:v>
                      </c:pt>
                      <c:pt idx="57">
                        <c:v>2673.4189999999999</c:v>
                      </c:pt>
                      <c:pt idx="58">
                        <c:v>2784.623</c:v>
                      </c:pt>
                      <c:pt idx="59">
                        <c:v>2888.1489999999999</c:v>
                      </c:pt>
                      <c:pt idx="60">
                        <c:v>2977.433</c:v>
                      </c:pt>
                      <c:pt idx="61">
                        <c:v>3116.1149999999998</c:v>
                      </c:pt>
                      <c:pt idx="62">
                        <c:v>3285.299</c:v>
                      </c:pt>
                      <c:pt idx="63">
                        <c:v>3376.712</c:v>
                      </c:pt>
                      <c:pt idx="64">
                        <c:v>3430.16</c:v>
                      </c:pt>
                      <c:pt idx="65">
                        <c:v>3485.5619999999999</c:v>
                      </c:pt>
                      <c:pt idx="66">
                        <c:v>4549.6869999999999</c:v>
                      </c:pt>
                      <c:pt idx="67">
                        <c:v>4282.9870000000001</c:v>
                      </c:pt>
                      <c:pt idx="68">
                        <c:v>4419.3249999999998</c:v>
                      </c:pt>
                      <c:pt idx="69">
                        <c:v>4603.152</c:v>
                      </c:pt>
                      <c:pt idx="70">
                        <c:v>4774.2879999999996</c:v>
                      </c:pt>
                      <c:pt idx="71">
                        <c:v>4921.8789999999999</c:v>
                      </c:pt>
                      <c:pt idx="72">
                        <c:v>5151.1289999999999</c:v>
                      </c:pt>
                      <c:pt idx="73">
                        <c:v>5430.8</c:v>
                      </c:pt>
                      <c:pt idx="74">
                        <c:v>5581.9110000000001</c:v>
                      </c:pt>
                      <c:pt idx="75">
                        <c:v>5670.2640000000001</c:v>
                      </c:pt>
                      <c:pt idx="76">
                        <c:v>5761.8469999999998</c:v>
                      </c:pt>
                      <c:pt idx="77">
                        <c:v>8088.3329999999996</c:v>
                      </c:pt>
                      <c:pt idx="78">
                        <c:v>7614.2</c:v>
                      </c:pt>
                      <c:pt idx="79">
                        <c:v>7856.5770000000002</c:v>
                      </c:pt>
                      <c:pt idx="80">
                        <c:v>8183.3819999999996</c:v>
                      </c:pt>
                      <c:pt idx="81">
                        <c:v>8487.6229999999996</c:v>
                      </c:pt>
                      <c:pt idx="82">
                        <c:v>8750.0069999999996</c:v>
                      </c:pt>
                      <c:pt idx="83">
                        <c:v>9157.5630000000001</c:v>
                      </c:pt>
                      <c:pt idx="84">
                        <c:v>9654.7559999999994</c:v>
                      </c:pt>
                      <c:pt idx="85">
                        <c:v>9923.3970000000008</c:v>
                      </c:pt>
                      <c:pt idx="86">
                        <c:v>10080.469999999999</c:v>
                      </c:pt>
                      <c:pt idx="87">
                        <c:v>10243.280000000001</c:v>
                      </c:pt>
                      <c:pt idx="88">
                        <c:v>12638.02</c:v>
                      </c:pt>
                      <c:pt idx="89">
                        <c:v>11897.19</c:v>
                      </c:pt>
                      <c:pt idx="90">
                        <c:v>12275.9</c:v>
                      </c:pt>
                      <c:pt idx="91">
                        <c:v>12786.53</c:v>
                      </c:pt>
                      <c:pt idx="92">
                        <c:v>13261.91</c:v>
                      </c:pt>
                      <c:pt idx="93">
                        <c:v>13671.89</c:v>
                      </c:pt>
                      <c:pt idx="94">
                        <c:v>14308.69</c:v>
                      </c:pt>
                      <c:pt idx="95">
                        <c:v>15085.56</c:v>
                      </c:pt>
                      <c:pt idx="96">
                        <c:v>15505.31</c:v>
                      </c:pt>
                      <c:pt idx="97">
                        <c:v>15750.73</c:v>
                      </c:pt>
                      <c:pt idx="98">
                        <c:v>16005.13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98F-486C-A925-C0AA96F0DCE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8575">
                    <a:solidFill>
                      <a:schemeClr val="accent5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'Fc Fh hc'!$B$5:$B$103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0.31927539999999999</c:v>
                      </c:pt>
                      <c:pt idx="1">
                        <c:v>0.31927539999999999</c:v>
                      </c:pt>
                      <c:pt idx="2">
                        <c:v>0.31927539999999999</c:v>
                      </c:pt>
                      <c:pt idx="3">
                        <c:v>0.31927539999999999</c:v>
                      </c:pt>
                      <c:pt idx="4">
                        <c:v>0.31927539999999999</c:v>
                      </c:pt>
                      <c:pt idx="5">
                        <c:v>0.31927539999999999</c:v>
                      </c:pt>
                      <c:pt idx="6">
                        <c:v>0.31927539999999999</c:v>
                      </c:pt>
                      <c:pt idx="7">
                        <c:v>0.31927539999999999</c:v>
                      </c:pt>
                      <c:pt idx="8">
                        <c:v>0.31927539999999999</c:v>
                      </c:pt>
                      <c:pt idx="9">
                        <c:v>0.31927539999999999</c:v>
                      </c:pt>
                      <c:pt idx="10">
                        <c:v>0.31927539999999999</c:v>
                      </c:pt>
                      <c:pt idx="11">
                        <c:v>0.63855090000000003</c:v>
                      </c:pt>
                      <c:pt idx="12">
                        <c:v>0.63855090000000003</c:v>
                      </c:pt>
                      <c:pt idx="13">
                        <c:v>0.63855090000000003</c:v>
                      </c:pt>
                      <c:pt idx="14">
                        <c:v>0.63855090000000003</c:v>
                      </c:pt>
                      <c:pt idx="15">
                        <c:v>0.63855090000000003</c:v>
                      </c:pt>
                      <c:pt idx="16">
                        <c:v>0.63855090000000003</c:v>
                      </c:pt>
                      <c:pt idx="17">
                        <c:v>0.63855090000000003</c:v>
                      </c:pt>
                      <c:pt idx="18">
                        <c:v>0.63855090000000003</c:v>
                      </c:pt>
                      <c:pt idx="19">
                        <c:v>0.63855090000000003</c:v>
                      </c:pt>
                      <c:pt idx="20">
                        <c:v>0.63855090000000003</c:v>
                      </c:pt>
                      <c:pt idx="21">
                        <c:v>0.63855090000000003</c:v>
                      </c:pt>
                      <c:pt idx="22">
                        <c:v>0.79818860000000003</c:v>
                      </c:pt>
                      <c:pt idx="23">
                        <c:v>0.79818860000000003</c:v>
                      </c:pt>
                      <c:pt idx="24">
                        <c:v>0.79818860000000003</c:v>
                      </c:pt>
                      <c:pt idx="25">
                        <c:v>0.79818860000000003</c:v>
                      </c:pt>
                      <c:pt idx="26">
                        <c:v>0.79818860000000003</c:v>
                      </c:pt>
                      <c:pt idx="27">
                        <c:v>0.79818860000000003</c:v>
                      </c:pt>
                      <c:pt idx="28">
                        <c:v>0.79818860000000003</c:v>
                      </c:pt>
                      <c:pt idx="29">
                        <c:v>0.79818860000000003</c:v>
                      </c:pt>
                      <c:pt idx="30">
                        <c:v>0.79818860000000003</c:v>
                      </c:pt>
                      <c:pt idx="31">
                        <c:v>0.79818860000000003</c:v>
                      </c:pt>
                      <c:pt idx="32">
                        <c:v>0.79818860000000003</c:v>
                      </c:pt>
                      <c:pt idx="33">
                        <c:v>0.95782630000000002</c:v>
                      </c:pt>
                      <c:pt idx="34">
                        <c:v>0.95782630000000002</c:v>
                      </c:pt>
                      <c:pt idx="35">
                        <c:v>0.95782630000000002</c:v>
                      </c:pt>
                      <c:pt idx="36">
                        <c:v>0.95782630000000002</c:v>
                      </c:pt>
                      <c:pt idx="37">
                        <c:v>0.95782630000000002</c:v>
                      </c:pt>
                      <c:pt idx="38">
                        <c:v>0.95782630000000002</c:v>
                      </c:pt>
                      <c:pt idx="39">
                        <c:v>0.95782630000000002</c:v>
                      </c:pt>
                      <c:pt idx="40">
                        <c:v>0.95782630000000002</c:v>
                      </c:pt>
                      <c:pt idx="41">
                        <c:v>0.95782630000000002</c:v>
                      </c:pt>
                      <c:pt idx="42">
                        <c:v>0.95782630000000002</c:v>
                      </c:pt>
                      <c:pt idx="43">
                        <c:v>0.95782630000000002</c:v>
                      </c:pt>
                      <c:pt idx="44">
                        <c:v>1.5963769999999999</c:v>
                      </c:pt>
                      <c:pt idx="45">
                        <c:v>1.5963769999999999</c:v>
                      </c:pt>
                      <c:pt idx="46">
                        <c:v>1.5963769999999999</c:v>
                      </c:pt>
                      <c:pt idx="47">
                        <c:v>1.5963769999999999</c:v>
                      </c:pt>
                      <c:pt idx="48">
                        <c:v>1.5963769999999999</c:v>
                      </c:pt>
                      <c:pt idx="49">
                        <c:v>1.5963769999999999</c:v>
                      </c:pt>
                      <c:pt idx="50">
                        <c:v>1.5963769999999999</c:v>
                      </c:pt>
                      <c:pt idx="51">
                        <c:v>1.5963769999999999</c:v>
                      </c:pt>
                      <c:pt idx="52">
                        <c:v>1.5963769999999999</c:v>
                      </c:pt>
                      <c:pt idx="53">
                        <c:v>1.5963769999999999</c:v>
                      </c:pt>
                      <c:pt idx="54">
                        <c:v>1.5963769999999999</c:v>
                      </c:pt>
                      <c:pt idx="55">
                        <c:v>2.234928</c:v>
                      </c:pt>
                      <c:pt idx="56">
                        <c:v>2.234928</c:v>
                      </c:pt>
                      <c:pt idx="57">
                        <c:v>2.234928</c:v>
                      </c:pt>
                      <c:pt idx="58">
                        <c:v>2.234928</c:v>
                      </c:pt>
                      <c:pt idx="59">
                        <c:v>2.234928</c:v>
                      </c:pt>
                      <c:pt idx="60">
                        <c:v>2.234928</c:v>
                      </c:pt>
                      <c:pt idx="61">
                        <c:v>2.234928</c:v>
                      </c:pt>
                      <c:pt idx="62">
                        <c:v>2.234928</c:v>
                      </c:pt>
                      <c:pt idx="63">
                        <c:v>2.234928</c:v>
                      </c:pt>
                      <c:pt idx="64">
                        <c:v>2.234928</c:v>
                      </c:pt>
                      <c:pt idx="65">
                        <c:v>2.234928</c:v>
                      </c:pt>
                      <c:pt idx="66">
                        <c:v>2.8734790000000001</c:v>
                      </c:pt>
                      <c:pt idx="67">
                        <c:v>2.8734790000000001</c:v>
                      </c:pt>
                      <c:pt idx="68">
                        <c:v>2.8734790000000001</c:v>
                      </c:pt>
                      <c:pt idx="69">
                        <c:v>2.8734790000000001</c:v>
                      </c:pt>
                      <c:pt idx="70">
                        <c:v>2.8734790000000001</c:v>
                      </c:pt>
                      <c:pt idx="71">
                        <c:v>2.8734790000000001</c:v>
                      </c:pt>
                      <c:pt idx="72">
                        <c:v>2.8734790000000001</c:v>
                      </c:pt>
                      <c:pt idx="73">
                        <c:v>2.8734790000000001</c:v>
                      </c:pt>
                      <c:pt idx="74">
                        <c:v>2.8734790000000001</c:v>
                      </c:pt>
                      <c:pt idx="75">
                        <c:v>2.8734790000000001</c:v>
                      </c:pt>
                      <c:pt idx="76">
                        <c:v>2.8734790000000001</c:v>
                      </c:pt>
                      <c:pt idx="77">
                        <c:v>3.831305</c:v>
                      </c:pt>
                      <c:pt idx="78">
                        <c:v>3.831305</c:v>
                      </c:pt>
                      <c:pt idx="79">
                        <c:v>3.831305</c:v>
                      </c:pt>
                      <c:pt idx="80">
                        <c:v>3.831305</c:v>
                      </c:pt>
                      <c:pt idx="81">
                        <c:v>3.831305</c:v>
                      </c:pt>
                      <c:pt idx="82">
                        <c:v>3.831305</c:v>
                      </c:pt>
                      <c:pt idx="83">
                        <c:v>3.831305</c:v>
                      </c:pt>
                      <c:pt idx="84">
                        <c:v>3.831305</c:v>
                      </c:pt>
                      <c:pt idx="85">
                        <c:v>3.831305</c:v>
                      </c:pt>
                      <c:pt idx="86">
                        <c:v>3.831305</c:v>
                      </c:pt>
                      <c:pt idx="87">
                        <c:v>3.831305</c:v>
                      </c:pt>
                      <c:pt idx="88">
                        <c:v>4.7891310000000002</c:v>
                      </c:pt>
                      <c:pt idx="89">
                        <c:v>4.7891310000000002</c:v>
                      </c:pt>
                      <c:pt idx="90">
                        <c:v>4.7891310000000002</c:v>
                      </c:pt>
                      <c:pt idx="91">
                        <c:v>4.7891310000000002</c:v>
                      </c:pt>
                      <c:pt idx="92">
                        <c:v>4.7891310000000002</c:v>
                      </c:pt>
                      <c:pt idx="93">
                        <c:v>4.7891310000000002</c:v>
                      </c:pt>
                      <c:pt idx="94">
                        <c:v>4.7891310000000002</c:v>
                      </c:pt>
                      <c:pt idx="95">
                        <c:v>4.7891310000000002</c:v>
                      </c:pt>
                      <c:pt idx="96">
                        <c:v>4.7891310000000002</c:v>
                      </c:pt>
                      <c:pt idx="97">
                        <c:v>4.7891310000000002</c:v>
                      </c:pt>
                      <c:pt idx="98">
                        <c:v>4.7891310000000002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'Fc Fh hc'!$G$5:$G$103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1.2628969999999999</c:v>
                      </c:pt>
                      <c:pt idx="1">
                        <c:v>0.92738419999999999</c:v>
                      </c:pt>
                      <c:pt idx="2">
                        <c:v>0.82800419999999997</c:v>
                      </c:pt>
                      <c:pt idx="3">
                        <c:v>0.78178990000000004</c:v>
                      </c:pt>
                      <c:pt idx="4">
                        <c:v>0.7552333</c:v>
                      </c:pt>
                      <c:pt idx="5">
                        <c:v>0.73798949999999996</c:v>
                      </c:pt>
                      <c:pt idx="6">
                        <c:v>0.71695299999999995</c:v>
                      </c:pt>
                      <c:pt idx="7">
                        <c:v>0.69678739999999995</c:v>
                      </c:pt>
                      <c:pt idx="8">
                        <c:v>0.68746300000000005</c:v>
                      </c:pt>
                      <c:pt idx="9">
                        <c:v>0.68238639999999995</c:v>
                      </c:pt>
                      <c:pt idx="10">
                        <c:v>0.67737970000000003</c:v>
                      </c:pt>
                      <c:pt idx="11">
                        <c:v>1.2628969999999999</c:v>
                      </c:pt>
                      <c:pt idx="12">
                        <c:v>0.92738419999999999</c:v>
                      </c:pt>
                      <c:pt idx="13">
                        <c:v>0.82800419999999997</c:v>
                      </c:pt>
                      <c:pt idx="14">
                        <c:v>0.78178990000000004</c:v>
                      </c:pt>
                      <c:pt idx="15">
                        <c:v>0.7552333</c:v>
                      </c:pt>
                      <c:pt idx="16">
                        <c:v>0.73798949999999996</c:v>
                      </c:pt>
                      <c:pt idx="17">
                        <c:v>0.71695299999999995</c:v>
                      </c:pt>
                      <c:pt idx="18">
                        <c:v>0.69678739999999995</c:v>
                      </c:pt>
                      <c:pt idx="19">
                        <c:v>0.68746300000000005</c:v>
                      </c:pt>
                      <c:pt idx="20">
                        <c:v>0.68238639999999995</c:v>
                      </c:pt>
                      <c:pt idx="21">
                        <c:v>0.67737970000000003</c:v>
                      </c:pt>
                      <c:pt idx="22">
                        <c:v>1.2628969999999999</c:v>
                      </c:pt>
                      <c:pt idx="23">
                        <c:v>0.92738419999999999</c:v>
                      </c:pt>
                      <c:pt idx="24">
                        <c:v>0.82800419999999997</c:v>
                      </c:pt>
                      <c:pt idx="25">
                        <c:v>0.78178990000000004</c:v>
                      </c:pt>
                      <c:pt idx="26">
                        <c:v>0.7552333</c:v>
                      </c:pt>
                      <c:pt idx="27">
                        <c:v>0.73798949999999996</c:v>
                      </c:pt>
                      <c:pt idx="28">
                        <c:v>0.71695299999999995</c:v>
                      </c:pt>
                      <c:pt idx="29">
                        <c:v>0.69678739999999995</c:v>
                      </c:pt>
                      <c:pt idx="30">
                        <c:v>0.68746300000000005</c:v>
                      </c:pt>
                      <c:pt idx="31">
                        <c:v>0.68238639999999995</c:v>
                      </c:pt>
                      <c:pt idx="32">
                        <c:v>0.67737970000000003</c:v>
                      </c:pt>
                      <c:pt idx="33">
                        <c:v>1.2628969999999999</c:v>
                      </c:pt>
                      <c:pt idx="34">
                        <c:v>0.92738419999999999</c:v>
                      </c:pt>
                      <c:pt idx="35">
                        <c:v>0.82800419999999997</c:v>
                      </c:pt>
                      <c:pt idx="36">
                        <c:v>0.78178990000000004</c:v>
                      </c:pt>
                      <c:pt idx="37">
                        <c:v>0.7552333</c:v>
                      </c:pt>
                      <c:pt idx="38">
                        <c:v>0.73798949999999996</c:v>
                      </c:pt>
                      <c:pt idx="39">
                        <c:v>0.71695299999999995</c:v>
                      </c:pt>
                      <c:pt idx="40">
                        <c:v>0.69678739999999995</c:v>
                      </c:pt>
                      <c:pt idx="41">
                        <c:v>0.68746300000000005</c:v>
                      </c:pt>
                      <c:pt idx="42">
                        <c:v>0.68238639999999995</c:v>
                      </c:pt>
                      <c:pt idx="43">
                        <c:v>0.67737970000000003</c:v>
                      </c:pt>
                      <c:pt idx="44">
                        <c:v>1.2628969999999999</c:v>
                      </c:pt>
                      <c:pt idx="45">
                        <c:v>0.92738419999999999</c:v>
                      </c:pt>
                      <c:pt idx="46">
                        <c:v>0.82800419999999997</c:v>
                      </c:pt>
                      <c:pt idx="47">
                        <c:v>0.78178990000000004</c:v>
                      </c:pt>
                      <c:pt idx="48">
                        <c:v>0.7552333</c:v>
                      </c:pt>
                      <c:pt idx="49">
                        <c:v>0.73798949999999996</c:v>
                      </c:pt>
                      <c:pt idx="50">
                        <c:v>0.71695299999999995</c:v>
                      </c:pt>
                      <c:pt idx="51">
                        <c:v>0.69678739999999995</c:v>
                      </c:pt>
                      <c:pt idx="52">
                        <c:v>0.68746300000000005</c:v>
                      </c:pt>
                      <c:pt idx="53">
                        <c:v>0.68238639999999995</c:v>
                      </c:pt>
                      <c:pt idx="54">
                        <c:v>0.67737970000000003</c:v>
                      </c:pt>
                      <c:pt idx="55">
                        <c:v>1.2628969999999999</c:v>
                      </c:pt>
                      <c:pt idx="56">
                        <c:v>0.92738419999999999</c:v>
                      </c:pt>
                      <c:pt idx="57">
                        <c:v>0.82800419999999997</c:v>
                      </c:pt>
                      <c:pt idx="58">
                        <c:v>0.78178990000000004</c:v>
                      </c:pt>
                      <c:pt idx="59">
                        <c:v>0.7552333</c:v>
                      </c:pt>
                      <c:pt idx="60">
                        <c:v>0.73798949999999996</c:v>
                      </c:pt>
                      <c:pt idx="61">
                        <c:v>0.71695299999999995</c:v>
                      </c:pt>
                      <c:pt idx="62">
                        <c:v>0.69678739999999995</c:v>
                      </c:pt>
                      <c:pt idx="63">
                        <c:v>0.68746300000000005</c:v>
                      </c:pt>
                      <c:pt idx="64">
                        <c:v>0.68238639999999995</c:v>
                      </c:pt>
                      <c:pt idx="65">
                        <c:v>0.67737970000000003</c:v>
                      </c:pt>
                      <c:pt idx="66">
                        <c:v>1.2628969999999999</c:v>
                      </c:pt>
                      <c:pt idx="67">
                        <c:v>0.92738419999999999</c:v>
                      </c:pt>
                      <c:pt idx="68">
                        <c:v>0.82800419999999997</c:v>
                      </c:pt>
                      <c:pt idx="69">
                        <c:v>0.78178990000000004</c:v>
                      </c:pt>
                      <c:pt idx="70">
                        <c:v>0.7552333</c:v>
                      </c:pt>
                      <c:pt idx="71">
                        <c:v>0.73798949999999996</c:v>
                      </c:pt>
                      <c:pt idx="72">
                        <c:v>0.71695299999999995</c:v>
                      </c:pt>
                      <c:pt idx="73">
                        <c:v>0.69678739999999995</c:v>
                      </c:pt>
                      <c:pt idx="74">
                        <c:v>0.68746300000000005</c:v>
                      </c:pt>
                      <c:pt idx="75">
                        <c:v>0.68238639999999995</c:v>
                      </c:pt>
                      <c:pt idx="76">
                        <c:v>0.67737970000000003</c:v>
                      </c:pt>
                      <c:pt idx="77">
                        <c:v>1.2628969999999999</c:v>
                      </c:pt>
                      <c:pt idx="78">
                        <c:v>0.92738419999999999</c:v>
                      </c:pt>
                      <c:pt idx="79">
                        <c:v>0.82800419999999997</c:v>
                      </c:pt>
                      <c:pt idx="80">
                        <c:v>0.78178990000000004</c:v>
                      </c:pt>
                      <c:pt idx="81">
                        <c:v>0.7552333</c:v>
                      </c:pt>
                      <c:pt idx="82">
                        <c:v>0.73798949999999996</c:v>
                      </c:pt>
                      <c:pt idx="83">
                        <c:v>0.71695299999999995</c:v>
                      </c:pt>
                      <c:pt idx="84">
                        <c:v>0.69678739999999995</c:v>
                      </c:pt>
                      <c:pt idx="85">
                        <c:v>0.68746300000000005</c:v>
                      </c:pt>
                      <c:pt idx="86">
                        <c:v>0.68238639999999995</c:v>
                      </c:pt>
                      <c:pt idx="87">
                        <c:v>0.67737970000000003</c:v>
                      </c:pt>
                      <c:pt idx="88">
                        <c:v>1.2628969999999999</c:v>
                      </c:pt>
                      <c:pt idx="89">
                        <c:v>0.92738419999999999</c:v>
                      </c:pt>
                      <c:pt idx="90">
                        <c:v>0.82800419999999997</c:v>
                      </c:pt>
                      <c:pt idx="91">
                        <c:v>0.78178990000000004</c:v>
                      </c:pt>
                      <c:pt idx="92">
                        <c:v>0.7552333</c:v>
                      </c:pt>
                      <c:pt idx="93">
                        <c:v>0.73798949999999996</c:v>
                      </c:pt>
                      <c:pt idx="94">
                        <c:v>0.71695299999999995</c:v>
                      </c:pt>
                      <c:pt idx="95">
                        <c:v>0.69678739999999995</c:v>
                      </c:pt>
                      <c:pt idx="96">
                        <c:v>0.68746300000000005</c:v>
                      </c:pt>
                      <c:pt idx="97">
                        <c:v>0.68238639999999995</c:v>
                      </c:pt>
                      <c:pt idx="98">
                        <c:v>0.67737970000000003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8F-486C-A925-C0AA96F0DCE4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8575">
                    <a:solidFill>
                      <a:schemeClr val="accent6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'Fc Fh hc'!$B$5:$B$103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0.31927539999999999</c:v>
                      </c:pt>
                      <c:pt idx="1">
                        <c:v>0.31927539999999999</c:v>
                      </c:pt>
                      <c:pt idx="2">
                        <c:v>0.31927539999999999</c:v>
                      </c:pt>
                      <c:pt idx="3">
                        <c:v>0.31927539999999999</c:v>
                      </c:pt>
                      <c:pt idx="4">
                        <c:v>0.31927539999999999</c:v>
                      </c:pt>
                      <c:pt idx="5">
                        <c:v>0.31927539999999999</c:v>
                      </c:pt>
                      <c:pt idx="6">
                        <c:v>0.31927539999999999</c:v>
                      </c:pt>
                      <c:pt idx="7">
                        <c:v>0.31927539999999999</c:v>
                      </c:pt>
                      <c:pt idx="8">
                        <c:v>0.31927539999999999</c:v>
                      </c:pt>
                      <c:pt idx="9">
                        <c:v>0.31927539999999999</c:v>
                      </c:pt>
                      <c:pt idx="10">
                        <c:v>0.31927539999999999</c:v>
                      </c:pt>
                      <c:pt idx="11">
                        <c:v>0.63855090000000003</c:v>
                      </c:pt>
                      <c:pt idx="12">
                        <c:v>0.63855090000000003</c:v>
                      </c:pt>
                      <c:pt idx="13">
                        <c:v>0.63855090000000003</c:v>
                      </c:pt>
                      <c:pt idx="14">
                        <c:v>0.63855090000000003</c:v>
                      </c:pt>
                      <c:pt idx="15">
                        <c:v>0.63855090000000003</c:v>
                      </c:pt>
                      <c:pt idx="16">
                        <c:v>0.63855090000000003</c:v>
                      </c:pt>
                      <c:pt idx="17">
                        <c:v>0.63855090000000003</c:v>
                      </c:pt>
                      <c:pt idx="18">
                        <c:v>0.63855090000000003</c:v>
                      </c:pt>
                      <c:pt idx="19">
                        <c:v>0.63855090000000003</c:v>
                      </c:pt>
                      <c:pt idx="20">
                        <c:v>0.63855090000000003</c:v>
                      </c:pt>
                      <c:pt idx="21">
                        <c:v>0.63855090000000003</c:v>
                      </c:pt>
                      <c:pt idx="22">
                        <c:v>0.79818860000000003</c:v>
                      </c:pt>
                      <c:pt idx="23">
                        <c:v>0.79818860000000003</c:v>
                      </c:pt>
                      <c:pt idx="24">
                        <c:v>0.79818860000000003</c:v>
                      </c:pt>
                      <c:pt idx="25">
                        <c:v>0.79818860000000003</c:v>
                      </c:pt>
                      <c:pt idx="26">
                        <c:v>0.79818860000000003</c:v>
                      </c:pt>
                      <c:pt idx="27">
                        <c:v>0.79818860000000003</c:v>
                      </c:pt>
                      <c:pt idx="28">
                        <c:v>0.79818860000000003</c:v>
                      </c:pt>
                      <c:pt idx="29">
                        <c:v>0.79818860000000003</c:v>
                      </c:pt>
                      <c:pt idx="30">
                        <c:v>0.79818860000000003</c:v>
                      </c:pt>
                      <c:pt idx="31">
                        <c:v>0.79818860000000003</c:v>
                      </c:pt>
                      <c:pt idx="32">
                        <c:v>0.79818860000000003</c:v>
                      </c:pt>
                      <c:pt idx="33">
                        <c:v>0.95782630000000002</c:v>
                      </c:pt>
                      <c:pt idx="34">
                        <c:v>0.95782630000000002</c:v>
                      </c:pt>
                      <c:pt idx="35">
                        <c:v>0.95782630000000002</c:v>
                      </c:pt>
                      <c:pt idx="36">
                        <c:v>0.95782630000000002</c:v>
                      </c:pt>
                      <c:pt idx="37">
                        <c:v>0.95782630000000002</c:v>
                      </c:pt>
                      <c:pt idx="38">
                        <c:v>0.95782630000000002</c:v>
                      </c:pt>
                      <c:pt idx="39">
                        <c:v>0.95782630000000002</c:v>
                      </c:pt>
                      <c:pt idx="40">
                        <c:v>0.95782630000000002</c:v>
                      </c:pt>
                      <c:pt idx="41">
                        <c:v>0.95782630000000002</c:v>
                      </c:pt>
                      <c:pt idx="42">
                        <c:v>0.95782630000000002</c:v>
                      </c:pt>
                      <c:pt idx="43">
                        <c:v>0.95782630000000002</c:v>
                      </c:pt>
                      <c:pt idx="44">
                        <c:v>1.5963769999999999</c:v>
                      </c:pt>
                      <c:pt idx="45">
                        <c:v>1.5963769999999999</c:v>
                      </c:pt>
                      <c:pt idx="46">
                        <c:v>1.5963769999999999</c:v>
                      </c:pt>
                      <c:pt idx="47">
                        <c:v>1.5963769999999999</c:v>
                      </c:pt>
                      <c:pt idx="48">
                        <c:v>1.5963769999999999</c:v>
                      </c:pt>
                      <c:pt idx="49">
                        <c:v>1.5963769999999999</c:v>
                      </c:pt>
                      <c:pt idx="50">
                        <c:v>1.5963769999999999</c:v>
                      </c:pt>
                      <c:pt idx="51">
                        <c:v>1.5963769999999999</c:v>
                      </c:pt>
                      <c:pt idx="52">
                        <c:v>1.5963769999999999</c:v>
                      </c:pt>
                      <c:pt idx="53">
                        <c:v>1.5963769999999999</c:v>
                      </c:pt>
                      <c:pt idx="54">
                        <c:v>1.5963769999999999</c:v>
                      </c:pt>
                      <c:pt idx="55">
                        <c:v>2.234928</c:v>
                      </c:pt>
                      <c:pt idx="56">
                        <c:v>2.234928</c:v>
                      </c:pt>
                      <c:pt idx="57">
                        <c:v>2.234928</c:v>
                      </c:pt>
                      <c:pt idx="58">
                        <c:v>2.234928</c:v>
                      </c:pt>
                      <c:pt idx="59">
                        <c:v>2.234928</c:v>
                      </c:pt>
                      <c:pt idx="60">
                        <c:v>2.234928</c:v>
                      </c:pt>
                      <c:pt idx="61">
                        <c:v>2.234928</c:v>
                      </c:pt>
                      <c:pt idx="62">
                        <c:v>2.234928</c:v>
                      </c:pt>
                      <c:pt idx="63">
                        <c:v>2.234928</c:v>
                      </c:pt>
                      <c:pt idx="64">
                        <c:v>2.234928</c:v>
                      </c:pt>
                      <c:pt idx="65">
                        <c:v>2.234928</c:v>
                      </c:pt>
                      <c:pt idx="66">
                        <c:v>2.8734790000000001</c:v>
                      </c:pt>
                      <c:pt idx="67">
                        <c:v>2.8734790000000001</c:v>
                      </c:pt>
                      <c:pt idx="68">
                        <c:v>2.8734790000000001</c:v>
                      </c:pt>
                      <c:pt idx="69">
                        <c:v>2.8734790000000001</c:v>
                      </c:pt>
                      <c:pt idx="70">
                        <c:v>2.8734790000000001</c:v>
                      </c:pt>
                      <c:pt idx="71">
                        <c:v>2.8734790000000001</c:v>
                      </c:pt>
                      <c:pt idx="72">
                        <c:v>2.8734790000000001</c:v>
                      </c:pt>
                      <c:pt idx="73">
                        <c:v>2.8734790000000001</c:v>
                      </c:pt>
                      <c:pt idx="74">
                        <c:v>2.8734790000000001</c:v>
                      </c:pt>
                      <c:pt idx="75">
                        <c:v>2.8734790000000001</c:v>
                      </c:pt>
                      <c:pt idx="76">
                        <c:v>2.8734790000000001</c:v>
                      </c:pt>
                      <c:pt idx="77">
                        <c:v>3.831305</c:v>
                      </c:pt>
                      <c:pt idx="78">
                        <c:v>3.831305</c:v>
                      </c:pt>
                      <c:pt idx="79">
                        <c:v>3.831305</c:v>
                      </c:pt>
                      <c:pt idx="80">
                        <c:v>3.831305</c:v>
                      </c:pt>
                      <c:pt idx="81">
                        <c:v>3.831305</c:v>
                      </c:pt>
                      <c:pt idx="82">
                        <c:v>3.831305</c:v>
                      </c:pt>
                      <c:pt idx="83">
                        <c:v>3.831305</c:v>
                      </c:pt>
                      <c:pt idx="84">
                        <c:v>3.831305</c:v>
                      </c:pt>
                      <c:pt idx="85">
                        <c:v>3.831305</c:v>
                      </c:pt>
                      <c:pt idx="86">
                        <c:v>3.831305</c:v>
                      </c:pt>
                      <c:pt idx="87">
                        <c:v>3.831305</c:v>
                      </c:pt>
                      <c:pt idx="88">
                        <c:v>4.7891310000000002</c:v>
                      </c:pt>
                      <c:pt idx="89">
                        <c:v>4.7891310000000002</c:v>
                      </c:pt>
                      <c:pt idx="90">
                        <c:v>4.7891310000000002</c:v>
                      </c:pt>
                      <c:pt idx="91">
                        <c:v>4.7891310000000002</c:v>
                      </c:pt>
                      <c:pt idx="92">
                        <c:v>4.7891310000000002</c:v>
                      </c:pt>
                      <c:pt idx="93">
                        <c:v>4.7891310000000002</c:v>
                      </c:pt>
                      <c:pt idx="94">
                        <c:v>4.7891310000000002</c:v>
                      </c:pt>
                      <c:pt idx="95">
                        <c:v>4.7891310000000002</c:v>
                      </c:pt>
                      <c:pt idx="96">
                        <c:v>4.7891310000000002</c:v>
                      </c:pt>
                      <c:pt idx="97">
                        <c:v>4.7891310000000002</c:v>
                      </c:pt>
                      <c:pt idx="98">
                        <c:v>4.7891310000000002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'Fc Fh hc'!$H$5:$H$103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1.40845E-2</c:v>
                      </c:pt>
                      <c:pt idx="1">
                        <c:v>1.3258870000000001E-2</c:v>
                      </c:pt>
                      <c:pt idx="2">
                        <c:v>1.3680929999999999E-2</c:v>
                      </c:pt>
                      <c:pt idx="3">
                        <c:v>1.425001E-2</c:v>
                      </c:pt>
                      <c:pt idx="4">
                        <c:v>1.4779799999999999E-2</c:v>
                      </c:pt>
                      <c:pt idx="5">
                        <c:v>1.5236700000000001E-2</c:v>
                      </c:pt>
                      <c:pt idx="6">
                        <c:v>1.5946390000000001E-2</c:v>
                      </c:pt>
                      <c:pt idx="7">
                        <c:v>1.6812170000000001E-2</c:v>
                      </c:pt>
                      <c:pt idx="8">
                        <c:v>1.727996E-2</c:v>
                      </c:pt>
                      <c:pt idx="9">
                        <c:v>1.7553470000000002E-2</c:v>
                      </c:pt>
                      <c:pt idx="10">
                        <c:v>1.783699E-2</c:v>
                      </c:pt>
                      <c:pt idx="11">
                        <c:v>1.40845E-2</c:v>
                      </c:pt>
                      <c:pt idx="12">
                        <c:v>1.3258870000000001E-2</c:v>
                      </c:pt>
                      <c:pt idx="13">
                        <c:v>1.3680929999999999E-2</c:v>
                      </c:pt>
                      <c:pt idx="14">
                        <c:v>1.425001E-2</c:v>
                      </c:pt>
                      <c:pt idx="15">
                        <c:v>1.4779799999999999E-2</c:v>
                      </c:pt>
                      <c:pt idx="16">
                        <c:v>1.5236700000000001E-2</c:v>
                      </c:pt>
                      <c:pt idx="17">
                        <c:v>1.5946390000000001E-2</c:v>
                      </c:pt>
                      <c:pt idx="18">
                        <c:v>1.6812170000000001E-2</c:v>
                      </c:pt>
                      <c:pt idx="19">
                        <c:v>1.727996E-2</c:v>
                      </c:pt>
                      <c:pt idx="20">
                        <c:v>1.7553470000000002E-2</c:v>
                      </c:pt>
                      <c:pt idx="21">
                        <c:v>1.783699E-2</c:v>
                      </c:pt>
                      <c:pt idx="22">
                        <c:v>1.40845E-2</c:v>
                      </c:pt>
                      <c:pt idx="23">
                        <c:v>1.3258870000000001E-2</c:v>
                      </c:pt>
                      <c:pt idx="24">
                        <c:v>1.3680929999999999E-2</c:v>
                      </c:pt>
                      <c:pt idx="25">
                        <c:v>1.425001E-2</c:v>
                      </c:pt>
                      <c:pt idx="26">
                        <c:v>1.4779799999999999E-2</c:v>
                      </c:pt>
                      <c:pt idx="27">
                        <c:v>1.5236700000000001E-2</c:v>
                      </c:pt>
                      <c:pt idx="28">
                        <c:v>1.5946390000000001E-2</c:v>
                      </c:pt>
                      <c:pt idx="29">
                        <c:v>1.6812170000000001E-2</c:v>
                      </c:pt>
                      <c:pt idx="30">
                        <c:v>1.727996E-2</c:v>
                      </c:pt>
                      <c:pt idx="31">
                        <c:v>1.7553470000000002E-2</c:v>
                      </c:pt>
                      <c:pt idx="32">
                        <c:v>1.783699E-2</c:v>
                      </c:pt>
                      <c:pt idx="33">
                        <c:v>1.40845E-2</c:v>
                      </c:pt>
                      <c:pt idx="34">
                        <c:v>1.3258870000000001E-2</c:v>
                      </c:pt>
                      <c:pt idx="35">
                        <c:v>1.3680929999999999E-2</c:v>
                      </c:pt>
                      <c:pt idx="36">
                        <c:v>1.425001E-2</c:v>
                      </c:pt>
                      <c:pt idx="37">
                        <c:v>1.4779799999999999E-2</c:v>
                      </c:pt>
                      <c:pt idx="38">
                        <c:v>1.5236700000000001E-2</c:v>
                      </c:pt>
                      <c:pt idx="39">
                        <c:v>1.5946390000000001E-2</c:v>
                      </c:pt>
                      <c:pt idx="40">
                        <c:v>1.6812170000000001E-2</c:v>
                      </c:pt>
                      <c:pt idx="41">
                        <c:v>1.727996E-2</c:v>
                      </c:pt>
                      <c:pt idx="42">
                        <c:v>1.7553470000000002E-2</c:v>
                      </c:pt>
                      <c:pt idx="43">
                        <c:v>1.783699E-2</c:v>
                      </c:pt>
                      <c:pt idx="44">
                        <c:v>1.40845E-2</c:v>
                      </c:pt>
                      <c:pt idx="45">
                        <c:v>1.3258870000000001E-2</c:v>
                      </c:pt>
                      <c:pt idx="46">
                        <c:v>1.3680929999999999E-2</c:v>
                      </c:pt>
                      <c:pt idx="47">
                        <c:v>1.425001E-2</c:v>
                      </c:pt>
                      <c:pt idx="48">
                        <c:v>1.4779799999999999E-2</c:v>
                      </c:pt>
                      <c:pt idx="49">
                        <c:v>1.5236700000000001E-2</c:v>
                      </c:pt>
                      <c:pt idx="50">
                        <c:v>1.5946390000000001E-2</c:v>
                      </c:pt>
                      <c:pt idx="51">
                        <c:v>1.6812170000000001E-2</c:v>
                      </c:pt>
                      <c:pt idx="52">
                        <c:v>1.727996E-2</c:v>
                      </c:pt>
                      <c:pt idx="53">
                        <c:v>1.7553470000000002E-2</c:v>
                      </c:pt>
                      <c:pt idx="54">
                        <c:v>1.783699E-2</c:v>
                      </c:pt>
                      <c:pt idx="55">
                        <c:v>1.40845E-2</c:v>
                      </c:pt>
                      <c:pt idx="56">
                        <c:v>1.3258870000000001E-2</c:v>
                      </c:pt>
                      <c:pt idx="57">
                        <c:v>1.3680929999999999E-2</c:v>
                      </c:pt>
                      <c:pt idx="58">
                        <c:v>1.425001E-2</c:v>
                      </c:pt>
                      <c:pt idx="59">
                        <c:v>1.4779799999999999E-2</c:v>
                      </c:pt>
                      <c:pt idx="60">
                        <c:v>1.5236700000000001E-2</c:v>
                      </c:pt>
                      <c:pt idx="61">
                        <c:v>1.5946390000000001E-2</c:v>
                      </c:pt>
                      <c:pt idx="62">
                        <c:v>1.6812170000000001E-2</c:v>
                      </c:pt>
                      <c:pt idx="63">
                        <c:v>1.727996E-2</c:v>
                      </c:pt>
                      <c:pt idx="64">
                        <c:v>1.7553470000000002E-2</c:v>
                      </c:pt>
                      <c:pt idx="65">
                        <c:v>1.783699E-2</c:v>
                      </c:pt>
                      <c:pt idx="66">
                        <c:v>1.40845E-2</c:v>
                      </c:pt>
                      <c:pt idx="67">
                        <c:v>1.3258870000000001E-2</c:v>
                      </c:pt>
                      <c:pt idx="68">
                        <c:v>1.3680929999999999E-2</c:v>
                      </c:pt>
                      <c:pt idx="69">
                        <c:v>1.425001E-2</c:v>
                      </c:pt>
                      <c:pt idx="70">
                        <c:v>1.4779799999999999E-2</c:v>
                      </c:pt>
                      <c:pt idx="71">
                        <c:v>1.5236700000000001E-2</c:v>
                      </c:pt>
                      <c:pt idx="72">
                        <c:v>1.5946390000000001E-2</c:v>
                      </c:pt>
                      <c:pt idx="73">
                        <c:v>1.6812170000000001E-2</c:v>
                      </c:pt>
                      <c:pt idx="74">
                        <c:v>1.727996E-2</c:v>
                      </c:pt>
                      <c:pt idx="75">
                        <c:v>1.7553470000000002E-2</c:v>
                      </c:pt>
                      <c:pt idx="76">
                        <c:v>1.783699E-2</c:v>
                      </c:pt>
                      <c:pt idx="77">
                        <c:v>1.40845E-2</c:v>
                      </c:pt>
                      <c:pt idx="78">
                        <c:v>1.3258870000000001E-2</c:v>
                      </c:pt>
                      <c:pt idx="79">
                        <c:v>1.3680929999999999E-2</c:v>
                      </c:pt>
                      <c:pt idx="80">
                        <c:v>1.425001E-2</c:v>
                      </c:pt>
                      <c:pt idx="81">
                        <c:v>1.4779799999999999E-2</c:v>
                      </c:pt>
                      <c:pt idx="82">
                        <c:v>1.5236700000000001E-2</c:v>
                      </c:pt>
                      <c:pt idx="83">
                        <c:v>1.5946390000000001E-2</c:v>
                      </c:pt>
                      <c:pt idx="84">
                        <c:v>1.6812170000000001E-2</c:v>
                      </c:pt>
                      <c:pt idx="85">
                        <c:v>1.727996E-2</c:v>
                      </c:pt>
                      <c:pt idx="86">
                        <c:v>1.7553470000000002E-2</c:v>
                      </c:pt>
                      <c:pt idx="87">
                        <c:v>1.783699E-2</c:v>
                      </c:pt>
                      <c:pt idx="88">
                        <c:v>1.40845E-2</c:v>
                      </c:pt>
                      <c:pt idx="89">
                        <c:v>1.3258870000000001E-2</c:v>
                      </c:pt>
                      <c:pt idx="90">
                        <c:v>1.3680929999999999E-2</c:v>
                      </c:pt>
                      <c:pt idx="91">
                        <c:v>1.425001E-2</c:v>
                      </c:pt>
                      <c:pt idx="92">
                        <c:v>1.4779799999999999E-2</c:v>
                      </c:pt>
                      <c:pt idx="93">
                        <c:v>1.5236700000000001E-2</c:v>
                      </c:pt>
                      <c:pt idx="94">
                        <c:v>1.5946390000000001E-2</c:v>
                      </c:pt>
                      <c:pt idx="95">
                        <c:v>1.6812170000000001E-2</c:v>
                      </c:pt>
                      <c:pt idx="96">
                        <c:v>1.727996E-2</c:v>
                      </c:pt>
                      <c:pt idx="97">
                        <c:v>1.7553470000000002E-2</c:v>
                      </c:pt>
                      <c:pt idx="98">
                        <c:v>1.783699E-2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8F-486C-A925-C0AA96F0DCE4}"/>
                  </c:ext>
                </c:extLst>
              </c15:ser>
            </c15:filteredScatterSeries>
          </c:ext>
        </c:extLst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0.13325292260347413"/>
          <c:h val="0.20280930420354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3751250614"/>
          <c:y val="0.126165991652882"/>
          <c:w val="0.60930307517019233"/>
          <c:h val="0.71083802375914695"/>
        </c:manualLayout>
      </c:layout>
      <c:scatterChart>
        <c:scatterStyle val="lineMarker"/>
        <c:varyColors val="0"/>
        <c:ser>
          <c:idx val="0"/>
          <c:order val="0"/>
          <c:tx>
            <c:v>Fr_c = 0.32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'Free-Surface2'!$D$3:$D$11</c:f>
              <c:numCache>
                <c:formatCode>0.00E+00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 formatCode="General">
                  <c:v>1</c:v>
                </c:pt>
                <c:pt idx="4">
                  <c:v>1.25</c:v>
                </c:pt>
                <c:pt idx="5">
                  <c:v>1.5</c:v>
                </c:pt>
                <c:pt idx="6" formatCode="General">
                  <c:v>2</c:v>
                </c:pt>
                <c:pt idx="7" formatCode="General">
                  <c:v>3</c:v>
                </c:pt>
                <c:pt idx="8" formatCode="General">
                  <c:v>4</c:v>
                </c:pt>
              </c:numCache>
            </c:numRef>
          </c:xVal>
          <c:yVal>
            <c:numRef>
              <c:f>'Free-Surface2'!$G$3:$G$11</c:f>
              <c:numCache>
                <c:formatCode>0.00E+00</c:formatCode>
                <c:ptCount val="9"/>
                <c:pt idx="0">
                  <c:v>0.54004379999999996</c:v>
                </c:pt>
                <c:pt idx="1">
                  <c:v>0.45483430000000002</c:v>
                </c:pt>
                <c:pt idx="2">
                  <c:v>0.41473120000000002</c:v>
                </c:pt>
                <c:pt idx="3">
                  <c:v>0.38081369999999998</c:v>
                </c:pt>
                <c:pt idx="4">
                  <c:v>0.3650255</c:v>
                </c:pt>
                <c:pt idx="5">
                  <c:v>0.35583029999999999</c:v>
                </c:pt>
                <c:pt idx="6">
                  <c:v>0.34543839999999998</c:v>
                </c:pt>
                <c:pt idx="7">
                  <c:v>0.33606449999999999</c:v>
                </c:pt>
                <c:pt idx="8">
                  <c:v>0.33185819999999999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44-4D06-8AD9-412AF7795695}"/>
            </c:ext>
          </c:extLst>
        </c:ser>
        <c:ser>
          <c:idx val="1"/>
          <c:order val="1"/>
          <c:tx>
            <c:v>fr_c=2.23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'Free-Surface2'!$D$21:$D$29</c:f>
              <c:numCache>
                <c:formatCode>0.00E+00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 formatCode="General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 formatCode="General">
                  <c:v>3</c:v>
                </c:pt>
                <c:pt idx="8">
                  <c:v>4</c:v>
                </c:pt>
              </c:numCache>
            </c:numRef>
          </c:xVal>
          <c:yVal>
            <c:numRef>
              <c:f>'Free-Surface2'!$G$21:$G$29</c:f>
              <c:numCache>
                <c:formatCode>0.00E+00</c:formatCode>
                <c:ptCount val="9"/>
                <c:pt idx="0">
                  <c:v>0.50895080000000004</c:v>
                </c:pt>
                <c:pt idx="1">
                  <c:v>0.41306080000000001</c:v>
                </c:pt>
                <c:pt idx="2">
                  <c:v>0.3805982</c:v>
                </c:pt>
                <c:pt idx="3">
                  <c:v>0.36503210000000003</c:v>
                </c:pt>
                <c:pt idx="4">
                  <c:v>0.3562649</c:v>
                </c:pt>
                <c:pt idx="5">
                  <c:v>0.3503098</c:v>
                </c:pt>
                <c:pt idx="6">
                  <c:v>0.34328999999999998</c:v>
                </c:pt>
                <c:pt idx="7">
                  <c:v>0.33510679999999998</c:v>
                </c:pt>
                <c:pt idx="8">
                  <c:v>0.32803549999999998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44-4D06-8AD9-412AF7795695}"/>
            </c:ext>
          </c:extLst>
        </c:ser>
        <c:ser>
          <c:idx val="2"/>
          <c:order val="2"/>
          <c:tx>
            <c:v>Fr_c=0.8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'Free-Surface2'!$D$12:$D$20</c:f>
              <c:numCache>
                <c:formatCode>0.00E+00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 formatCode="General">
                  <c:v>4</c:v>
                </c:pt>
              </c:numCache>
            </c:numRef>
          </c:xVal>
          <c:yVal>
            <c:numRef>
              <c:f>'Free-Surface2'!$G$12:$G$20</c:f>
              <c:numCache>
                <c:formatCode>0.00E+00</c:formatCode>
                <c:ptCount val="9"/>
                <c:pt idx="0">
                  <c:v>0.55984009999999995</c:v>
                </c:pt>
                <c:pt idx="1">
                  <c:v>0.41952669999999997</c:v>
                </c:pt>
                <c:pt idx="2">
                  <c:v>0.3285787</c:v>
                </c:pt>
                <c:pt idx="3">
                  <c:v>0.34534199999999998</c:v>
                </c:pt>
                <c:pt idx="4">
                  <c:v>0.34819099999999997</c:v>
                </c:pt>
                <c:pt idx="5">
                  <c:v>0.3469855</c:v>
                </c:pt>
                <c:pt idx="6">
                  <c:v>0.34358480000000002</c:v>
                </c:pt>
                <c:pt idx="7">
                  <c:v>0.3399817</c:v>
                </c:pt>
                <c:pt idx="8">
                  <c:v>0.35283940000000003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44-4D06-8AD9-412AF779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/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0.1588958772012693"/>
          <c:h val="0.20095988097600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3751250614"/>
          <c:y val="0.126165991652882"/>
          <c:w val="0.60930307517019233"/>
          <c:h val="0.71083802375914695"/>
        </c:manualLayout>
      </c:layout>
      <c:scatterChart>
        <c:scatterStyle val="smoothMarker"/>
        <c:varyColors val="0"/>
        <c:ser>
          <c:idx val="0"/>
          <c:order val="0"/>
          <c:tx>
            <c:v>0.7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'Free-surface3'!$D$3:$D$21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'Free-surface3'!$G$3:$G$21</c:f>
              <c:numCache>
                <c:formatCode>0.00E+00</c:formatCode>
                <c:ptCount val="19"/>
                <c:pt idx="0">
                  <c:v>0.60742149999999995</c:v>
                </c:pt>
                <c:pt idx="1">
                  <c:v>0.37690309999999999</c:v>
                </c:pt>
                <c:pt idx="2">
                  <c:v>1.1958899999999999</c:v>
                </c:pt>
                <c:pt idx="3">
                  <c:v>1.2407980000000001</c:v>
                </c:pt>
                <c:pt idx="4">
                  <c:v>1.080468</c:v>
                </c:pt>
                <c:pt idx="5">
                  <c:v>0.9797555</c:v>
                </c:pt>
                <c:pt idx="6">
                  <c:v>0.9143656</c:v>
                </c:pt>
                <c:pt idx="7">
                  <c:v>0.87122679999999997</c:v>
                </c:pt>
                <c:pt idx="8">
                  <c:v>0.79694149999999997</c:v>
                </c:pt>
                <c:pt idx="9">
                  <c:v>0.77768619999999999</c:v>
                </c:pt>
                <c:pt idx="10">
                  <c:v>0.77271599999999996</c:v>
                </c:pt>
                <c:pt idx="11">
                  <c:v>0.74753270000000005</c:v>
                </c:pt>
                <c:pt idx="12">
                  <c:v>0.70561929999999995</c:v>
                </c:pt>
                <c:pt idx="13">
                  <c:v>0.46464729999999999</c:v>
                </c:pt>
                <c:pt idx="14">
                  <c:v>0.62240119999999999</c:v>
                </c:pt>
                <c:pt idx="15">
                  <c:v>0.67637040000000004</c:v>
                </c:pt>
                <c:pt idx="16">
                  <c:v>0.69361459999999997</c:v>
                </c:pt>
                <c:pt idx="17">
                  <c:v>0.70302969999999998</c:v>
                </c:pt>
                <c:pt idx="18">
                  <c:v>0.70237519999999998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6-4AAE-BAE3-992686248DF6}"/>
            </c:ext>
          </c:extLst>
        </c:ser>
        <c:ser>
          <c:idx val="1"/>
          <c:order val="1"/>
          <c:tx>
            <c:v>1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'Free-surface3'!$D$22:$D$40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 formatCode="General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'Free-surface3'!$G$22:$G$40</c:f>
              <c:numCache>
                <c:formatCode>0.00E+00</c:formatCode>
                <c:ptCount val="19"/>
                <c:pt idx="0">
                  <c:v>0.54397989999999996</c:v>
                </c:pt>
                <c:pt idx="1">
                  <c:v>0.62073339999999999</c:v>
                </c:pt>
                <c:pt idx="2">
                  <c:v>0.62439619999999996</c:v>
                </c:pt>
                <c:pt idx="3">
                  <c:v>0.58561510000000006</c:v>
                </c:pt>
                <c:pt idx="4">
                  <c:v>0.51401649999999999</c:v>
                </c:pt>
                <c:pt idx="5">
                  <c:v>0.4257996</c:v>
                </c:pt>
                <c:pt idx="6">
                  <c:v>1.3279510000000001</c:v>
                </c:pt>
                <c:pt idx="7">
                  <c:v>1.276546</c:v>
                </c:pt>
                <c:pt idx="8">
                  <c:v>0.97268330000000003</c:v>
                </c:pt>
                <c:pt idx="9">
                  <c:v>0.85553999999999997</c:v>
                </c:pt>
                <c:pt idx="10">
                  <c:v>0.79016759999999997</c:v>
                </c:pt>
                <c:pt idx="11">
                  <c:v>0.75993060000000001</c:v>
                </c:pt>
                <c:pt idx="12">
                  <c:v>0.74428709999999998</c:v>
                </c:pt>
                <c:pt idx="13">
                  <c:v>0.71512620000000005</c:v>
                </c:pt>
                <c:pt idx="14">
                  <c:v>0.71663600000000005</c:v>
                </c:pt>
                <c:pt idx="15">
                  <c:v>0.71610079999999998</c:v>
                </c:pt>
                <c:pt idx="16">
                  <c:v>0.71730689999999997</c:v>
                </c:pt>
                <c:pt idx="17">
                  <c:v>0.71089000000000002</c:v>
                </c:pt>
                <c:pt idx="18">
                  <c:v>0.68142069999999999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6-4AAE-BAE3-992686248DF6}"/>
            </c:ext>
          </c:extLst>
        </c:ser>
        <c:ser>
          <c:idx val="2"/>
          <c:order val="2"/>
          <c:tx>
            <c:v>1.5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'Free-surface3'!$D$41:$D$59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 formatCode="General">
                  <c:v>4</c:v>
                </c:pt>
                <c:pt idx="17" formatCode="General">
                  <c:v>5</c:v>
                </c:pt>
                <c:pt idx="18" formatCode="General">
                  <c:v>7</c:v>
                </c:pt>
              </c:numCache>
            </c:numRef>
          </c:xVal>
          <c:yVal>
            <c:numRef>
              <c:f>'Free-surface3'!$G$41:$G$59</c:f>
              <c:numCache>
                <c:formatCode>0.00E+00</c:formatCode>
                <c:ptCount val="19"/>
                <c:pt idx="0">
                  <c:v>0.78940690000000002</c:v>
                </c:pt>
                <c:pt idx="1">
                  <c:v>0.71006499999999995</c:v>
                </c:pt>
                <c:pt idx="2">
                  <c:v>0.68224269999999998</c:v>
                </c:pt>
                <c:pt idx="3">
                  <c:v>0.67944470000000001</c:v>
                </c:pt>
                <c:pt idx="4">
                  <c:v>0.66579790000000005</c:v>
                </c:pt>
                <c:pt idx="5">
                  <c:v>0.65990170000000004</c:v>
                </c:pt>
                <c:pt idx="6">
                  <c:v>0.650281</c:v>
                </c:pt>
                <c:pt idx="7">
                  <c:v>0.67469829999999997</c:v>
                </c:pt>
                <c:pt idx="8">
                  <c:v>0.66422979999999998</c:v>
                </c:pt>
                <c:pt idx="9">
                  <c:v>0.68857369999999996</c:v>
                </c:pt>
                <c:pt idx="10">
                  <c:v>0.63367739999999995</c:v>
                </c:pt>
                <c:pt idx="11">
                  <c:v>0.47905019999999998</c:v>
                </c:pt>
                <c:pt idx="12">
                  <c:v>1.346182</c:v>
                </c:pt>
                <c:pt idx="13">
                  <c:v>0.89458070000000001</c:v>
                </c:pt>
                <c:pt idx="14">
                  <c:v>0.79527990000000004</c:v>
                </c:pt>
                <c:pt idx="15">
                  <c:v>0.75829530000000001</c:v>
                </c:pt>
                <c:pt idx="16">
                  <c:v>0.7422974</c:v>
                </c:pt>
                <c:pt idx="17">
                  <c:v>0.71476059999999997</c:v>
                </c:pt>
                <c:pt idx="18">
                  <c:v>0.69513130000000001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26-4AAE-BAE3-99268624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/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6.2287434161023329E-2"/>
          <c:h val="0.131068878526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3751250614"/>
          <c:y val="0.126165991652882"/>
          <c:w val="0.60930307517019233"/>
          <c:h val="0.71083802375914695"/>
        </c:manualLayout>
      </c:layout>
      <c:scatterChart>
        <c:scatterStyle val="smoothMarker"/>
        <c:varyColors val="0"/>
        <c:ser>
          <c:idx val="0"/>
          <c:order val="0"/>
          <c:tx>
            <c:v>0.7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'Free-surface4'!$D$3:$D$21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'Free-surface4'!$G$3:$G$21</c:f>
              <c:numCache>
                <c:formatCode>0.00E+00</c:formatCode>
                <c:ptCount val="19"/>
                <c:pt idx="0">
                  <c:v>0.37212709999999999</c:v>
                </c:pt>
                <c:pt idx="1">
                  <c:v>0.27331349999999999</c:v>
                </c:pt>
                <c:pt idx="2">
                  <c:v>0.90093840000000003</c:v>
                </c:pt>
                <c:pt idx="3">
                  <c:v>0.98382060000000005</c:v>
                </c:pt>
                <c:pt idx="4">
                  <c:v>0.89648819999999996</c:v>
                </c:pt>
                <c:pt idx="5">
                  <c:v>0.83948420000000001</c:v>
                </c:pt>
                <c:pt idx="6">
                  <c:v>0.8017978</c:v>
                </c:pt>
                <c:pt idx="7">
                  <c:v>0.777586</c:v>
                </c:pt>
                <c:pt idx="8">
                  <c:v>0.72995259999999995</c:v>
                </c:pt>
                <c:pt idx="9">
                  <c:v>0.72458690000000003</c:v>
                </c:pt>
                <c:pt idx="10">
                  <c:v>0.72880529999999999</c:v>
                </c:pt>
                <c:pt idx="11">
                  <c:v>0.71367820000000004</c:v>
                </c:pt>
                <c:pt idx="12">
                  <c:v>0.67966009999999999</c:v>
                </c:pt>
                <c:pt idx="13">
                  <c:v>0.4510651</c:v>
                </c:pt>
                <c:pt idx="14">
                  <c:v>0.60720949999999996</c:v>
                </c:pt>
                <c:pt idx="15">
                  <c:v>0.6621302</c:v>
                </c:pt>
                <c:pt idx="16">
                  <c:v>0.68105729999999998</c:v>
                </c:pt>
                <c:pt idx="17">
                  <c:v>0.69453920000000002</c:v>
                </c:pt>
                <c:pt idx="18">
                  <c:v>0.69795580000000002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B-44F7-BE94-AA92761AD73D}"/>
            </c:ext>
          </c:extLst>
        </c:ser>
        <c:ser>
          <c:idx val="1"/>
          <c:order val="1"/>
          <c:tx>
            <c:v>1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'Free-surface4'!$D$22:$D$40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'Free-surface4'!$G$22:$G$40</c:f>
              <c:numCache>
                <c:formatCode>0.00E+00</c:formatCode>
                <c:ptCount val="19"/>
                <c:pt idx="0">
                  <c:v>0.33954220000000002</c:v>
                </c:pt>
                <c:pt idx="1">
                  <c:v>0.46255540000000001</c:v>
                </c:pt>
                <c:pt idx="2">
                  <c:v>0.49351400000000001</c:v>
                </c:pt>
                <c:pt idx="3">
                  <c:v>0.4853961</c:v>
                </c:pt>
                <c:pt idx="4">
                  <c:v>0.44032169999999998</c:v>
                </c:pt>
                <c:pt idx="5">
                  <c:v>0.373365</c:v>
                </c:pt>
                <c:pt idx="6">
                  <c:v>1.138822</c:v>
                </c:pt>
                <c:pt idx="7">
                  <c:v>1.1216569999999999</c:v>
                </c:pt>
                <c:pt idx="8">
                  <c:v>0.88684560000000001</c:v>
                </c:pt>
                <c:pt idx="9">
                  <c:v>0.79593029999999998</c:v>
                </c:pt>
                <c:pt idx="10">
                  <c:v>0.74532889999999996</c:v>
                </c:pt>
                <c:pt idx="11">
                  <c:v>0.72577130000000001</c:v>
                </c:pt>
                <c:pt idx="12">
                  <c:v>0.71711469999999999</c:v>
                </c:pt>
                <c:pt idx="13">
                  <c:v>0.69378169999999995</c:v>
                </c:pt>
                <c:pt idx="14">
                  <c:v>0.69867029999999997</c:v>
                </c:pt>
                <c:pt idx="15">
                  <c:v>0.70081599999999999</c:v>
                </c:pt>
                <c:pt idx="16">
                  <c:v>0.70417280000000004</c:v>
                </c:pt>
                <c:pt idx="17">
                  <c:v>0.70221199999999995</c:v>
                </c:pt>
                <c:pt idx="18">
                  <c:v>0.67715740000000002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B-44F7-BE94-AA92761AD73D}"/>
            </c:ext>
          </c:extLst>
        </c:ser>
        <c:ser>
          <c:idx val="2"/>
          <c:order val="2"/>
          <c:tx>
            <c:v>1.5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'Free-surface4'!$D$41:$D$59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'Free-surface4'!$G$41:$G$59</c:f>
              <c:numCache>
                <c:formatCode>0.00E+00</c:formatCode>
                <c:ptCount val="19"/>
                <c:pt idx="0">
                  <c:v>0.46827099999999999</c:v>
                </c:pt>
                <c:pt idx="1">
                  <c:v>0.52435960000000004</c:v>
                </c:pt>
                <c:pt idx="2">
                  <c:v>0.53536439999999996</c:v>
                </c:pt>
                <c:pt idx="3">
                  <c:v>0.55649380000000004</c:v>
                </c:pt>
                <c:pt idx="4">
                  <c:v>0.56281340000000002</c:v>
                </c:pt>
                <c:pt idx="5">
                  <c:v>0.57174999999999998</c:v>
                </c:pt>
                <c:pt idx="6">
                  <c:v>0.57445049999999998</c:v>
                </c:pt>
                <c:pt idx="7">
                  <c:v>0.60493680000000005</c:v>
                </c:pt>
                <c:pt idx="8">
                  <c:v>0.60982230000000004</c:v>
                </c:pt>
                <c:pt idx="9">
                  <c:v>0.64267280000000004</c:v>
                </c:pt>
                <c:pt idx="10">
                  <c:v>0.59958880000000003</c:v>
                </c:pt>
                <c:pt idx="11">
                  <c:v>0.45889799999999997</c:v>
                </c:pt>
                <c:pt idx="12">
                  <c:v>1.2901659999999999</c:v>
                </c:pt>
                <c:pt idx="13">
                  <c:v>0.86675709999999995</c:v>
                </c:pt>
                <c:pt idx="14">
                  <c:v>0.77495970000000003</c:v>
                </c:pt>
                <c:pt idx="15">
                  <c:v>0.74196280000000003</c:v>
                </c:pt>
                <c:pt idx="16">
                  <c:v>0.72866620000000004</c:v>
                </c:pt>
                <c:pt idx="17">
                  <c:v>0.70610580000000001</c:v>
                </c:pt>
                <c:pt idx="18">
                  <c:v>0.69076769999999998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B-44F7-BE94-AA92761A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/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6.2287434161023329E-2"/>
          <c:h val="0.131068878526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3751250614"/>
          <c:y val="0.126165991652882"/>
          <c:w val="0.60930307517019233"/>
          <c:h val="0.71083802375914695"/>
        </c:manualLayout>
      </c:layout>
      <c:scatterChart>
        <c:scatterStyle val="smoothMarker"/>
        <c:varyColors val="0"/>
        <c:ser>
          <c:idx val="0"/>
          <c:order val="0"/>
          <c:tx>
            <c:v>0.7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'Free-surface5'!$D$3:$D$21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'Free-surface5'!$G$3:$G$21</c:f>
              <c:numCache>
                <c:formatCode>0.00E+00</c:formatCode>
                <c:ptCount val="19"/>
                <c:pt idx="0">
                  <c:v>1.322095</c:v>
                </c:pt>
                <c:pt idx="1">
                  <c:v>0.96541589999999999</c:v>
                </c:pt>
                <c:pt idx="2">
                  <c:v>0.90022449999999998</c:v>
                </c:pt>
                <c:pt idx="3">
                  <c:v>0.85849010000000003</c:v>
                </c:pt>
                <c:pt idx="4">
                  <c:v>0.82965929999999999</c:v>
                </c:pt>
                <c:pt idx="5">
                  <c:v>0.80862769999999995</c:v>
                </c:pt>
                <c:pt idx="6">
                  <c:v>0.79264990000000002</c:v>
                </c:pt>
                <c:pt idx="7">
                  <c:v>0.78012740000000003</c:v>
                </c:pt>
                <c:pt idx="8">
                  <c:v>0.76183279999999998</c:v>
                </c:pt>
                <c:pt idx="9">
                  <c:v>0.74919729999999995</c:v>
                </c:pt>
                <c:pt idx="10">
                  <c:v>0.74002590000000001</c:v>
                </c:pt>
                <c:pt idx="11">
                  <c:v>0.73127489999999995</c:v>
                </c:pt>
                <c:pt idx="12">
                  <c:v>0.72499150000000001</c:v>
                </c:pt>
                <c:pt idx="13">
                  <c:v>0.72020220000000001</c:v>
                </c:pt>
                <c:pt idx="14">
                  <c:v>0.71667049999999999</c:v>
                </c:pt>
                <c:pt idx="15">
                  <c:v>0.71391669999999996</c:v>
                </c:pt>
                <c:pt idx="16">
                  <c:v>0.71167179999999997</c:v>
                </c:pt>
                <c:pt idx="17">
                  <c:v>0.70727430000000002</c:v>
                </c:pt>
                <c:pt idx="18">
                  <c:v>0.70314949999999998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8-4AA1-B340-8C82402988B9}"/>
            </c:ext>
          </c:extLst>
        </c:ser>
        <c:ser>
          <c:idx val="1"/>
          <c:order val="1"/>
          <c:tx>
            <c:v>1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'Free-surface5'!$D$22:$D$40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'Free-surface5'!$G$22:$G$40</c:f>
              <c:numCache>
                <c:formatCode>0.00E+00</c:formatCode>
                <c:ptCount val="19"/>
                <c:pt idx="0">
                  <c:v>1.322095</c:v>
                </c:pt>
                <c:pt idx="1">
                  <c:v>0.96541589999999999</c:v>
                </c:pt>
                <c:pt idx="2">
                  <c:v>0.90022449999999998</c:v>
                </c:pt>
                <c:pt idx="3">
                  <c:v>0.85849010000000003</c:v>
                </c:pt>
                <c:pt idx="4">
                  <c:v>0.82965929999999999</c:v>
                </c:pt>
                <c:pt idx="5">
                  <c:v>0.80862769999999995</c:v>
                </c:pt>
                <c:pt idx="6">
                  <c:v>0.79264990000000002</c:v>
                </c:pt>
                <c:pt idx="7">
                  <c:v>0.78012740000000003</c:v>
                </c:pt>
                <c:pt idx="8">
                  <c:v>0.76183279999999998</c:v>
                </c:pt>
                <c:pt idx="9">
                  <c:v>0.74919729999999995</c:v>
                </c:pt>
                <c:pt idx="10">
                  <c:v>0.74002590000000001</c:v>
                </c:pt>
                <c:pt idx="11">
                  <c:v>0.73127489999999995</c:v>
                </c:pt>
                <c:pt idx="12">
                  <c:v>0.72499150000000001</c:v>
                </c:pt>
                <c:pt idx="13">
                  <c:v>0.72020220000000001</c:v>
                </c:pt>
                <c:pt idx="14">
                  <c:v>0.71667049999999999</c:v>
                </c:pt>
                <c:pt idx="15">
                  <c:v>0.71391669999999996</c:v>
                </c:pt>
                <c:pt idx="16">
                  <c:v>0.71167179999999997</c:v>
                </c:pt>
                <c:pt idx="17">
                  <c:v>0.70727430000000002</c:v>
                </c:pt>
                <c:pt idx="18">
                  <c:v>0.70314949999999998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A8-4AA1-B340-8C82402988B9}"/>
            </c:ext>
          </c:extLst>
        </c:ser>
        <c:ser>
          <c:idx val="2"/>
          <c:order val="2"/>
          <c:tx>
            <c:v>1.5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'Free-surface5'!$D$41:$D$59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'Free-surface5'!$G$41:$G$59</c:f>
              <c:numCache>
                <c:formatCode>0.00E+00</c:formatCode>
                <c:ptCount val="19"/>
                <c:pt idx="0">
                  <c:v>1.322095</c:v>
                </c:pt>
                <c:pt idx="1">
                  <c:v>0.96541589999999999</c:v>
                </c:pt>
                <c:pt idx="2">
                  <c:v>0.90022449999999998</c:v>
                </c:pt>
                <c:pt idx="3">
                  <c:v>0.85849010000000003</c:v>
                </c:pt>
                <c:pt idx="4">
                  <c:v>0.82965929999999999</c:v>
                </c:pt>
                <c:pt idx="5">
                  <c:v>0.80862769999999995</c:v>
                </c:pt>
                <c:pt idx="6">
                  <c:v>0.79264990000000002</c:v>
                </c:pt>
                <c:pt idx="7">
                  <c:v>0.78012740000000003</c:v>
                </c:pt>
                <c:pt idx="8">
                  <c:v>0.76183279999999998</c:v>
                </c:pt>
                <c:pt idx="9">
                  <c:v>0.74919729999999995</c:v>
                </c:pt>
                <c:pt idx="10">
                  <c:v>0.74002590000000001</c:v>
                </c:pt>
                <c:pt idx="11">
                  <c:v>0.73127489999999995</c:v>
                </c:pt>
                <c:pt idx="12">
                  <c:v>0.72499150000000001</c:v>
                </c:pt>
                <c:pt idx="13">
                  <c:v>0.72020220000000001</c:v>
                </c:pt>
                <c:pt idx="14">
                  <c:v>0.71667049999999999</c:v>
                </c:pt>
                <c:pt idx="15">
                  <c:v>0.71391669999999996</c:v>
                </c:pt>
                <c:pt idx="16">
                  <c:v>0.71167179999999997</c:v>
                </c:pt>
                <c:pt idx="17">
                  <c:v>0.70727430000000002</c:v>
                </c:pt>
                <c:pt idx="18">
                  <c:v>0.70314949999999998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A8-4AA1-B340-8C8240298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/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6.2287434161023329E-2"/>
          <c:h val="0.131068878526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Cl vs 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Ns'!$A$2:$A$5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'Nc Ns'!$C$2:$C$5</c:f>
              <c:numCache>
                <c:formatCode>0.00E+00</c:formatCode>
                <c:ptCount val="4"/>
                <c:pt idx="0">
                  <c:v>0.38910578959099518</c:v>
                </c:pt>
                <c:pt idx="1">
                  <c:v>0.3742870277499164</c:v>
                </c:pt>
                <c:pt idx="2">
                  <c:v>0.37148354786581972</c:v>
                </c:pt>
                <c:pt idx="3">
                  <c:v>0.37091148445336009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D-4770-B554-DA4600916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02175"/>
        <c:axId val="1727232447"/>
      </c:scatterChart>
      <c:valAx>
        <c:axId val="167990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7232447"/>
        <c:crosses val="autoZero"/>
        <c:crossBetween val="midCat"/>
      </c:valAx>
      <c:valAx>
        <c:axId val="17272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7990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3751250614"/>
          <c:y val="0.126165991652882"/>
          <c:w val="0.60930307517019233"/>
          <c:h val="0.71083802375914695"/>
        </c:manualLayout>
      </c:layout>
      <c:scatterChart>
        <c:scatterStyle val="lineMarker"/>
        <c:varyColors val="0"/>
        <c:ser>
          <c:idx val="0"/>
          <c:order val="0"/>
          <c:tx>
            <c:v>0.7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'Free-surface6'!$D$3:$D$21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'Free-surface6'!$G$3:$G$21</c:f>
              <c:numCache>
                <c:formatCode>0.00E+00</c:formatCode>
                <c:ptCount val="19"/>
                <c:pt idx="0">
                  <c:v>0.63584529999999995</c:v>
                </c:pt>
                <c:pt idx="1">
                  <c:v>0.33482970000000001</c:v>
                </c:pt>
                <c:pt idx="2">
                  <c:v>0.94084290000000004</c:v>
                </c:pt>
                <c:pt idx="3">
                  <c:v>1.0500389999999999</c:v>
                </c:pt>
                <c:pt idx="4">
                  <c:v>1.0093259999999999</c:v>
                </c:pt>
                <c:pt idx="5">
                  <c:v>0.95732059999999997</c:v>
                </c:pt>
                <c:pt idx="6">
                  <c:v>0.91083930000000002</c:v>
                </c:pt>
                <c:pt idx="7">
                  <c:v>0.87616799999999995</c:v>
                </c:pt>
                <c:pt idx="8">
                  <c:v>0.81643169999999998</c:v>
                </c:pt>
                <c:pt idx="9">
                  <c:v>0.79503659999999998</c:v>
                </c:pt>
                <c:pt idx="10">
                  <c:v>0.78325880000000003</c:v>
                </c:pt>
                <c:pt idx="11">
                  <c:v>0.75939670000000004</c:v>
                </c:pt>
                <c:pt idx="12">
                  <c:v>0.71510249999999997</c:v>
                </c:pt>
                <c:pt idx="13">
                  <c:v>0.46990569999999998</c:v>
                </c:pt>
                <c:pt idx="14">
                  <c:v>0.65535739999999998</c:v>
                </c:pt>
                <c:pt idx="15">
                  <c:v>0.70629129999999996</c:v>
                </c:pt>
                <c:pt idx="16">
                  <c:v>0.72120799999999996</c:v>
                </c:pt>
                <c:pt idx="17">
                  <c:v>0.72868949999999999</c:v>
                </c:pt>
                <c:pt idx="18">
                  <c:v>0.72744620000000004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9-4A49-967A-7920968B167A}"/>
            </c:ext>
          </c:extLst>
        </c:ser>
        <c:ser>
          <c:idx val="1"/>
          <c:order val="1"/>
          <c:tx>
            <c:v>1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'Free-surface6'!$D$22:$D$40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'Free-surface6'!$G$22:$G$40</c:f>
              <c:numCache>
                <c:formatCode>0.00E+00</c:formatCode>
                <c:ptCount val="19"/>
                <c:pt idx="0">
                  <c:v>0.51374399999999998</c:v>
                </c:pt>
                <c:pt idx="1">
                  <c:v>0.62409800000000004</c:v>
                </c:pt>
                <c:pt idx="2">
                  <c:v>0.64285769999999998</c:v>
                </c:pt>
                <c:pt idx="3">
                  <c:v>0.62551000000000001</c:v>
                </c:pt>
                <c:pt idx="4">
                  <c:v>0.55746929999999995</c:v>
                </c:pt>
                <c:pt idx="5">
                  <c:v>0.4741572</c:v>
                </c:pt>
                <c:pt idx="6">
                  <c:v>0.97570159999999995</c:v>
                </c:pt>
                <c:pt idx="7">
                  <c:v>0.98162649999999996</c:v>
                </c:pt>
                <c:pt idx="8">
                  <c:v>0.93022629999999995</c:v>
                </c:pt>
                <c:pt idx="9">
                  <c:v>0.85625669999999998</c:v>
                </c:pt>
                <c:pt idx="10">
                  <c:v>0.80632649999999995</c:v>
                </c:pt>
                <c:pt idx="11">
                  <c:v>0.78052580000000005</c:v>
                </c:pt>
                <c:pt idx="12">
                  <c:v>0.76563320000000001</c:v>
                </c:pt>
                <c:pt idx="13">
                  <c:v>0.74089830000000001</c:v>
                </c:pt>
                <c:pt idx="14">
                  <c:v>0.74168619999999996</c:v>
                </c:pt>
                <c:pt idx="15">
                  <c:v>0.73960250000000005</c:v>
                </c:pt>
                <c:pt idx="16">
                  <c:v>0.73800120000000002</c:v>
                </c:pt>
                <c:pt idx="17">
                  <c:v>0.72879649999999996</c:v>
                </c:pt>
                <c:pt idx="18">
                  <c:v>0.70873450000000005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9-4A49-967A-7920968B167A}"/>
            </c:ext>
          </c:extLst>
        </c:ser>
        <c:ser>
          <c:idx val="2"/>
          <c:order val="2"/>
          <c:tx>
            <c:v>1.5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'Free-surface6'!$D$41:$D$59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'Free-surface6'!$G$41:$G$59</c:f>
              <c:numCache>
                <c:formatCode>0.00E+00</c:formatCode>
                <c:ptCount val="19"/>
                <c:pt idx="0">
                  <c:v>0.70762729999999996</c:v>
                </c:pt>
                <c:pt idx="1">
                  <c:v>0.6924188</c:v>
                </c:pt>
                <c:pt idx="2">
                  <c:v>0.67856190000000005</c:v>
                </c:pt>
                <c:pt idx="3">
                  <c:v>0.67926059999999999</c:v>
                </c:pt>
                <c:pt idx="4">
                  <c:v>0.67295289999999996</c:v>
                </c:pt>
                <c:pt idx="5">
                  <c:v>0.67089509999999997</c:v>
                </c:pt>
                <c:pt idx="6">
                  <c:v>0.66769339999999999</c:v>
                </c:pt>
                <c:pt idx="7">
                  <c:v>0.68730789999999997</c:v>
                </c:pt>
                <c:pt idx="8">
                  <c:v>0.68587290000000001</c:v>
                </c:pt>
                <c:pt idx="9">
                  <c:v>0.70494579999999996</c:v>
                </c:pt>
                <c:pt idx="10">
                  <c:v>0.67576000000000003</c:v>
                </c:pt>
                <c:pt idx="11">
                  <c:v>0.51402870000000001</c:v>
                </c:pt>
                <c:pt idx="12">
                  <c:v>1.0522879999999999</c:v>
                </c:pt>
                <c:pt idx="13">
                  <c:v>0.88394150000000005</c:v>
                </c:pt>
                <c:pt idx="14">
                  <c:v>0.80816770000000004</c:v>
                </c:pt>
                <c:pt idx="15">
                  <c:v>0.77690170000000003</c:v>
                </c:pt>
                <c:pt idx="16">
                  <c:v>0.7632023</c:v>
                </c:pt>
                <c:pt idx="17">
                  <c:v>0.73933579999999999</c:v>
                </c:pt>
                <c:pt idx="18">
                  <c:v>0.72150080000000005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9-4A49-967A-7920968B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/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6.2287434161023329E-2"/>
          <c:h val="0.131068878526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3751250614"/>
          <c:y val="0.126165991652882"/>
          <c:w val="0.60930307517019233"/>
          <c:h val="0.71083802375914695"/>
        </c:manualLayout>
      </c:layout>
      <c:scatterChart>
        <c:scatterStyle val="lineMarker"/>
        <c:varyColors val="0"/>
        <c:ser>
          <c:idx val="0"/>
          <c:order val="0"/>
          <c:tx>
            <c:v>0.7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'Free-surface7'!$D$3:$D$21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'Free-surface7'!$G$3:$G$21</c:f>
              <c:numCache>
                <c:formatCode>0.00E+00</c:formatCode>
                <c:ptCount val="19"/>
                <c:pt idx="0">
                  <c:v>0.64176200000000005</c:v>
                </c:pt>
                <c:pt idx="1">
                  <c:v>0.21605179999999999</c:v>
                </c:pt>
                <c:pt idx="2">
                  <c:v>0.89442900000000003</c:v>
                </c:pt>
                <c:pt idx="3">
                  <c:v>1.0365610000000001</c:v>
                </c:pt>
                <c:pt idx="4">
                  <c:v>1.013207</c:v>
                </c:pt>
                <c:pt idx="5">
                  <c:v>0.95659459999999996</c:v>
                </c:pt>
                <c:pt idx="6">
                  <c:v>0.90852200000000005</c:v>
                </c:pt>
                <c:pt idx="7">
                  <c:v>0.87204340000000002</c:v>
                </c:pt>
                <c:pt idx="8">
                  <c:v>0.82221869999999997</c:v>
                </c:pt>
                <c:pt idx="9">
                  <c:v>0.79394089999999995</c:v>
                </c:pt>
                <c:pt idx="10">
                  <c:v>0.77447999999999995</c:v>
                </c:pt>
                <c:pt idx="11">
                  <c:v>0.75943130000000003</c:v>
                </c:pt>
                <c:pt idx="12">
                  <c:v>0.75858420000000004</c:v>
                </c:pt>
                <c:pt idx="13">
                  <c:v>0.25097629999999999</c:v>
                </c:pt>
                <c:pt idx="14">
                  <c:v>0.6541477</c:v>
                </c:pt>
                <c:pt idx="15">
                  <c:v>0.70627130000000005</c:v>
                </c:pt>
                <c:pt idx="16">
                  <c:v>0.72128440000000005</c:v>
                </c:pt>
                <c:pt idx="17">
                  <c:v>0.72872380000000003</c:v>
                </c:pt>
                <c:pt idx="18">
                  <c:v>0.72745579999999999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6-4801-9AD0-208A13B093FE}"/>
            </c:ext>
          </c:extLst>
        </c:ser>
        <c:ser>
          <c:idx val="1"/>
          <c:order val="1"/>
          <c:tx>
            <c:v>1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'Free-surface7'!$D$22:$D$40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'Free-surface7'!$G$22:$G$40</c:f>
              <c:numCache>
                <c:formatCode>0.00E+00</c:formatCode>
                <c:ptCount val="19"/>
                <c:pt idx="0">
                  <c:v>0.52662410000000004</c:v>
                </c:pt>
                <c:pt idx="1">
                  <c:v>0.63767669999999999</c:v>
                </c:pt>
                <c:pt idx="2">
                  <c:v>0.64806229999999998</c:v>
                </c:pt>
                <c:pt idx="3">
                  <c:v>0.63462339999999995</c:v>
                </c:pt>
                <c:pt idx="4">
                  <c:v>0.56336540000000002</c:v>
                </c:pt>
                <c:pt idx="5">
                  <c:v>0.46186519999999998</c:v>
                </c:pt>
                <c:pt idx="6">
                  <c:v>0.72008139999999998</c:v>
                </c:pt>
                <c:pt idx="7">
                  <c:v>0.95100870000000004</c:v>
                </c:pt>
                <c:pt idx="8">
                  <c:v>0.92272410000000005</c:v>
                </c:pt>
                <c:pt idx="9">
                  <c:v>0.84758579999999994</c:v>
                </c:pt>
                <c:pt idx="10">
                  <c:v>0.80774780000000002</c:v>
                </c:pt>
                <c:pt idx="11">
                  <c:v>0.77909899999999999</c:v>
                </c:pt>
                <c:pt idx="12">
                  <c:v>0.76243229999999995</c:v>
                </c:pt>
                <c:pt idx="13">
                  <c:v>0.75115180000000004</c:v>
                </c:pt>
                <c:pt idx="14">
                  <c:v>0.74357949999999995</c:v>
                </c:pt>
                <c:pt idx="15">
                  <c:v>0.73766120000000002</c:v>
                </c:pt>
                <c:pt idx="16">
                  <c:v>0.73292659999999998</c:v>
                </c:pt>
                <c:pt idx="17">
                  <c:v>0.72248630000000003</c:v>
                </c:pt>
                <c:pt idx="18">
                  <c:v>0.70869300000000002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6-4801-9AD0-208A13B093FE}"/>
            </c:ext>
          </c:extLst>
        </c:ser>
        <c:ser>
          <c:idx val="2"/>
          <c:order val="2"/>
          <c:tx>
            <c:v>1.5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'Free-surface7'!$D$41:$D$59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'Free-surface7'!$G$41:$G$59</c:f>
              <c:numCache>
                <c:formatCode>0.00E+00</c:formatCode>
                <c:ptCount val="19"/>
                <c:pt idx="0">
                  <c:v>0.71444700000000005</c:v>
                </c:pt>
                <c:pt idx="1">
                  <c:v>0.69498280000000001</c:v>
                </c:pt>
                <c:pt idx="2">
                  <c:v>0.68197549999999996</c:v>
                </c:pt>
                <c:pt idx="3">
                  <c:v>0.67619750000000001</c:v>
                </c:pt>
                <c:pt idx="4">
                  <c:v>0.6745333</c:v>
                </c:pt>
                <c:pt idx="5">
                  <c:v>0.67566610000000005</c:v>
                </c:pt>
                <c:pt idx="6">
                  <c:v>0.6784907</c:v>
                </c:pt>
                <c:pt idx="7">
                  <c:v>0.68137809999999999</c:v>
                </c:pt>
                <c:pt idx="8">
                  <c:v>0.68914679999999995</c:v>
                </c:pt>
                <c:pt idx="9">
                  <c:v>0.69392710000000002</c:v>
                </c:pt>
                <c:pt idx="10">
                  <c:v>0.67986100000000005</c:v>
                </c:pt>
                <c:pt idx="11">
                  <c:v>0.49553700000000001</c:v>
                </c:pt>
                <c:pt idx="12">
                  <c:v>1.0163340000000001</c:v>
                </c:pt>
                <c:pt idx="13">
                  <c:v>0.87777309999999997</c:v>
                </c:pt>
                <c:pt idx="14">
                  <c:v>0.80423960000000005</c:v>
                </c:pt>
                <c:pt idx="15">
                  <c:v>0.77595639999999999</c:v>
                </c:pt>
                <c:pt idx="16">
                  <c:v>0.75787680000000002</c:v>
                </c:pt>
                <c:pt idx="17">
                  <c:v>0.73861600000000005</c:v>
                </c:pt>
                <c:pt idx="18">
                  <c:v>0.72901930000000004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6-4801-9AD0-208A13B09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/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6.2287434161023329E-2"/>
          <c:h val="0.131068878526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3751250614"/>
          <c:y val="0.126165991652882"/>
          <c:w val="0.60930307517019233"/>
          <c:h val="0.71083802375914695"/>
        </c:manualLayout>
      </c:layout>
      <c:scatterChart>
        <c:scatterStyle val="lineMarker"/>
        <c:varyColors val="0"/>
        <c:ser>
          <c:idx val="0"/>
          <c:order val="0"/>
          <c:tx>
            <c:v>0.7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'Free-surface8'!$D$3:$D$21</c:f>
              <c:numCache>
                <c:formatCode>0.00E+00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3.66</c:v>
                </c:pt>
                <c:pt idx="4">
                  <c:v>3.33</c:v>
                </c:pt>
                <c:pt idx="5">
                  <c:v>3</c:v>
                </c:pt>
                <c:pt idx="6">
                  <c:v>2.66</c:v>
                </c:pt>
                <c:pt idx="7">
                  <c:v>2.33</c:v>
                </c:pt>
                <c:pt idx="8">
                  <c:v>2</c:v>
                </c:pt>
                <c:pt idx="9">
                  <c:v>1.75</c:v>
                </c:pt>
                <c:pt idx="10">
                  <c:v>1.5</c:v>
                </c:pt>
                <c:pt idx="11">
                  <c:v>1.25</c:v>
                </c:pt>
                <c:pt idx="12">
                  <c:v>1.125</c:v>
                </c:pt>
                <c:pt idx="13">
                  <c:v>1</c:v>
                </c:pt>
                <c:pt idx="14">
                  <c:v>0.875</c:v>
                </c:pt>
                <c:pt idx="15">
                  <c:v>0.75</c:v>
                </c:pt>
                <c:pt idx="16">
                  <c:v>0.625</c:v>
                </c:pt>
                <c:pt idx="17">
                  <c:v>0.5</c:v>
                </c:pt>
                <c:pt idx="18">
                  <c:v>0.25</c:v>
                </c:pt>
              </c:numCache>
            </c:numRef>
          </c:xVal>
          <c:yVal>
            <c:numRef>
              <c:f>'Free-surface8'!$G$3:$G$21</c:f>
              <c:numCache>
                <c:formatCode>0.00E+00</c:formatCode>
                <c:ptCount val="19"/>
                <c:pt idx="0">
                  <c:v>0.72813620000000001</c:v>
                </c:pt>
                <c:pt idx="1">
                  <c:v>0.73242589999999996</c:v>
                </c:pt>
                <c:pt idx="2">
                  <c:v>0.73692219999999997</c:v>
                </c:pt>
                <c:pt idx="3">
                  <c:v>0.73918510000000004</c:v>
                </c:pt>
                <c:pt idx="4">
                  <c:v>0.74192999999999998</c:v>
                </c:pt>
                <c:pt idx="5">
                  <c:v>0.7453902</c:v>
                </c:pt>
                <c:pt idx="6">
                  <c:v>0.74997979999999997</c:v>
                </c:pt>
                <c:pt idx="7">
                  <c:v>0.75570420000000005</c:v>
                </c:pt>
                <c:pt idx="8">
                  <c:v>0.76298339999999998</c:v>
                </c:pt>
                <c:pt idx="9">
                  <c:v>0.76990860000000005</c:v>
                </c:pt>
                <c:pt idx="10">
                  <c:v>0.77588489999999999</c:v>
                </c:pt>
                <c:pt idx="11">
                  <c:v>0.78566340000000001</c:v>
                </c:pt>
                <c:pt idx="12">
                  <c:v>0.78448229999999997</c:v>
                </c:pt>
                <c:pt idx="13">
                  <c:v>0.77755730000000001</c:v>
                </c:pt>
                <c:pt idx="14">
                  <c:v>0.7605672</c:v>
                </c:pt>
                <c:pt idx="15">
                  <c:v>0.78167980000000004</c:v>
                </c:pt>
                <c:pt idx="16">
                  <c:v>0.74509119999999995</c:v>
                </c:pt>
                <c:pt idx="17">
                  <c:v>0.68809410000000004</c:v>
                </c:pt>
                <c:pt idx="18">
                  <c:v>0.60096640000000001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E-40C7-8DAB-81FED5EDB748}"/>
            </c:ext>
          </c:extLst>
        </c:ser>
        <c:ser>
          <c:idx val="1"/>
          <c:order val="1"/>
          <c:tx>
            <c:v>1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'Free-surface8'!$D$22:$D$40</c:f>
              <c:numCache>
                <c:formatCode>0.00E+00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3.66</c:v>
                </c:pt>
                <c:pt idx="4">
                  <c:v>3.33</c:v>
                </c:pt>
                <c:pt idx="5">
                  <c:v>3</c:v>
                </c:pt>
                <c:pt idx="6">
                  <c:v>2.66</c:v>
                </c:pt>
                <c:pt idx="7">
                  <c:v>2.33</c:v>
                </c:pt>
                <c:pt idx="8">
                  <c:v>2</c:v>
                </c:pt>
                <c:pt idx="9">
                  <c:v>1.75</c:v>
                </c:pt>
                <c:pt idx="10">
                  <c:v>1.5</c:v>
                </c:pt>
                <c:pt idx="11">
                  <c:v>1.25</c:v>
                </c:pt>
                <c:pt idx="12">
                  <c:v>1.125</c:v>
                </c:pt>
                <c:pt idx="13">
                  <c:v>1</c:v>
                </c:pt>
                <c:pt idx="14">
                  <c:v>0.875</c:v>
                </c:pt>
                <c:pt idx="15">
                  <c:v>0.75</c:v>
                </c:pt>
                <c:pt idx="16">
                  <c:v>0.625</c:v>
                </c:pt>
                <c:pt idx="17">
                  <c:v>0.5</c:v>
                </c:pt>
                <c:pt idx="18">
                  <c:v>0.25</c:v>
                </c:pt>
              </c:numCache>
            </c:numRef>
          </c:xVal>
          <c:yVal>
            <c:numRef>
              <c:f>'Free-surface8'!$G$22:$G$40</c:f>
              <c:numCache>
                <c:formatCode>0.00E+00</c:formatCode>
                <c:ptCount val="19"/>
                <c:pt idx="0">
                  <c:v>0.72806139999999997</c:v>
                </c:pt>
                <c:pt idx="1">
                  <c:v>0.7321453</c:v>
                </c:pt>
                <c:pt idx="2">
                  <c:v>0.73620540000000001</c:v>
                </c:pt>
                <c:pt idx="3">
                  <c:v>0.73797060000000003</c:v>
                </c:pt>
                <c:pt idx="4">
                  <c:v>0.73978089999999996</c:v>
                </c:pt>
                <c:pt idx="5">
                  <c:v>0.74082519999999996</c:v>
                </c:pt>
                <c:pt idx="6">
                  <c:v>0.74550340000000004</c:v>
                </c:pt>
                <c:pt idx="7">
                  <c:v>0.74543800000000005</c:v>
                </c:pt>
                <c:pt idx="8">
                  <c:v>0.73933780000000004</c:v>
                </c:pt>
                <c:pt idx="9">
                  <c:v>0.71499579999999996</c:v>
                </c:pt>
                <c:pt idx="10">
                  <c:v>0.7407707</c:v>
                </c:pt>
                <c:pt idx="11">
                  <c:v>0.71383839999999998</c:v>
                </c:pt>
                <c:pt idx="12">
                  <c:v>0.68931070000000005</c:v>
                </c:pt>
                <c:pt idx="13">
                  <c:v>0.65177989999999997</c:v>
                </c:pt>
                <c:pt idx="14">
                  <c:v>0.70716710000000005</c:v>
                </c:pt>
                <c:pt idx="15">
                  <c:v>0.67901800000000001</c:v>
                </c:pt>
                <c:pt idx="16">
                  <c:v>0.64746820000000005</c:v>
                </c:pt>
                <c:pt idx="17">
                  <c:v>0.60991810000000002</c:v>
                </c:pt>
                <c:pt idx="18">
                  <c:v>0.43365979999999998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E-40C7-8DAB-81FED5EDB748}"/>
            </c:ext>
          </c:extLst>
        </c:ser>
        <c:ser>
          <c:idx val="2"/>
          <c:order val="2"/>
          <c:tx>
            <c:v>1.5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'Free-surface8'!$D$41:$D$59</c:f>
              <c:numCache>
                <c:formatCode>0.00E+00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3.66</c:v>
                </c:pt>
                <c:pt idx="4">
                  <c:v>3.33</c:v>
                </c:pt>
                <c:pt idx="5">
                  <c:v>3</c:v>
                </c:pt>
                <c:pt idx="6">
                  <c:v>2.66</c:v>
                </c:pt>
                <c:pt idx="7">
                  <c:v>2.33</c:v>
                </c:pt>
                <c:pt idx="8">
                  <c:v>2</c:v>
                </c:pt>
                <c:pt idx="9">
                  <c:v>1.75</c:v>
                </c:pt>
                <c:pt idx="10">
                  <c:v>1.5</c:v>
                </c:pt>
                <c:pt idx="11">
                  <c:v>1.25</c:v>
                </c:pt>
                <c:pt idx="12">
                  <c:v>1.125</c:v>
                </c:pt>
                <c:pt idx="13">
                  <c:v>1</c:v>
                </c:pt>
                <c:pt idx="14">
                  <c:v>0.875</c:v>
                </c:pt>
                <c:pt idx="15">
                  <c:v>0.75</c:v>
                </c:pt>
                <c:pt idx="16">
                  <c:v>0.625</c:v>
                </c:pt>
                <c:pt idx="17">
                  <c:v>0.5</c:v>
                </c:pt>
                <c:pt idx="18">
                  <c:v>0.25</c:v>
                </c:pt>
              </c:numCache>
            </c:numRef>
          </c:xVal>
          <c:yVal>
            <c:numRef>
              <c:f>'Free-surface8'!$G$41:$G$59</c:f>
              <c:numCache>
                <c:formatCode>0.00E+00</c:formatCode>
                <c:ptCount val="19"/>
                <c:pt idx="0">
                  <c:v>0.72732410000000003</c:v>
                </c:pt>
                <c:pt idx="1">
                  <c:v>0.7291569</c:v>
                </c:pt>
                <c:pt idx="2">
                  <c:v>0.71086130000000003</c:v>
                </c:pt>
                <c:pt idx="3">
                  <c:v>0.73235439999999996</c:v>
                </c:pt>
                <c:pt idx="4">
                  <c:v>0.72878259999999995</c:v>
                </c:pt>
                <c:pt idx="5">
                  <c:v>0.72525669999999998</c:v>
                </c:pt>
                <c:pt idx="6">
                  <c:v>0.71641630000000001</c:v>
                </c:pt>
                <c:pt idx="7">
                  <c:v>0.68625349999999996</c:v>
                </c:pt>
                <c:pt idx="8">
                  <c:v>0.72671350000000001</c:v>
                </c:pt>
                <c:pt idx="9">
                  <c:v>0.71398600000000001</c:v>
                </c:pt>
                <c:pt idx="10">
                  <c:v>0.69866379999999995</c:v>
                </c:pt>
                <c:pt idx="11">
                  <c:v>0.67486190000000001</c:v>
                </c:pt>
                <c:pt idx="12">
                  <c:v>0.6534913</c:v>
                </c:pt>
                <c:pt idx="13">
                  <c:v>0.6187243</c:v>
                </c:pt>
                <c:pt idx="14">
                  <c:v>0.54921260000000005</c:v>
                </c:pt>
                <c:pt idx="15">
                  <c:v>0.65321499999999999</c:v>
                </c:pt>
                <c:pt idx="16">
                  <c:v>0.67975680000000005</c:v>
                </c:pt>
                <c:pt idx="17">
                  <c:v>0.69521659999999996</c:v>
                </c:pt>
                <c:pt idx="18">
                  <c:v>0.77477300000000004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AE-40C7-8DAB-81FED5EDB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/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6.2287434161023329E-2"/>
          <c:h val="0.131068878526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7625629754"/>
          <c:y val="0.14173780102304731"/>
          <c:w val="0.60930307517019233"/>
          <c:h val="0.71083802375914695"/>
        </c:manualLayout>
      </c:layout>
      <c:scatterChart>
        <c:scatterStyle val="lineMarker"/>
        <c:varyColors val="0"/>
        <c:ser>
          <c:idx val="0"/>
          <c:order val="0"/>
          <c:tx>
            <c:v>0.7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'Free-surface9'!$D$3:$D$21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'Free-surface9'!$G$3:$G$21</c:f>
              <c:numCache>
                <c:formatCode>0.00E+00</c:formatCode>
                <c:ptCount val="19"/>
                <c:pt idx="0">
                  <c:v>0.60124960000000005</c:v>
                </c:pt>
                <c:pt idx="1">
                  <c:v>0.68820349999999997</c:v>
                </c:pt>
                <c:pt idx="2">
                  <c:v>0.74515439999999999</c:v>
                </c:pt>
                <c:pt idx="3">
                  <c:v>0.7817172</c:v>
                </c:pt>
                <c:pt idx="4">
                  <c:v>0.76042220000000005</c:v>
                </c:pt>
                <c:pt idx="5">
                  <c:v>0.77757589999999999</c:v>
                </c:pt>
                <c:pt idx="6">
                  <c:v>0.78449380000000002</c:v>
                </c:pt>
                <c:pt idx="7">
                  <c:v>0.78566780000000003</c:v>
                </c:pt>
                <c:pt idx="8">
                  <c:v>0.7758874</c:v>
                </c:pt>
                <c:pt idx="9">
                  <c:v>0.76991019999999999</c:v>
                </c:pt>
                <c:pt idx="10">
                  <c:v>0.76299289999999997</c:v>
                </c:pt>
                <c:pt idx="11">
                  <c:v>0.7557043</c:v>
                </c:pt>
                <c:pt idx="12">
                  <c:v>0.74997979999999997</c:v>
                </c:pt>
                <c:pt idx="13">
                  <c:v>0.7453902</c:v>
                </c:pt>
                <c:pt idx="14">
                  <c:v>0.74192999999999998</c:v>
                </c:pt>
                <c:pt idx="15">
                  <c:v>0.73918499999999998</c:v>
                </c:pt>
                <c:pt idx="16">
                  <c:v>0.73692219999999997</c:v>
                </c:pt>
                <c:pt idx="17">
                  <c:v>0.73242589999999996</c:v>
                </c:pt>
                <c:pt idx="18">
                  <c:v>0.72813620000000001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1-407D-8680-0DA0597CAD09}"/>
            </c:ext>
          </c:extLst>
        </c:ser>
        <c:ser>
          <c:idx val="1"/>
          <c:order val="1"/>
          <c:tx>
            <c:v>1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'Free-surface9'!$D$22:$D$40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'Free-surface9'!$G$22:$G$40</c:f>
              <c:numCache>
                <c:formatCode>0.00E+00</c:formatCode>
                <c:ptCount val="19"/>
                <c:pt idx="0">
                  <c:v>0.43382999999999999</c:v>
                </c:pt>
                <c:pt idx="1">
                  <c:v>0.61007840000000002</c:v>
                </c:pt>
                <c:pt idx="2">
                  <c:v>0.64761369999999996</c:v>
                </c:pt>
                <c:pt idx="3">
                  <c:v>0.67905899999999997</c:v>
                </c:pt>
                <c:pt idx="4">
                  <c:v>0.70738840000000003</c:v>
                </c:pt>
                <c:pt idx="5">
                  <c:v>0.65183829999999998</c:v>
                </c:pt>
                <c:pt idx="6">
                  <c:v>0.68936260000000005</c:v>
                </c:pt>
                <c:pt idx="7">
                  <c:v>0.71388229999999997</c:v>
                </c:pt>
                <c:pt idx="8">
                  <c:v>0.74079539999999999</c:v>
                </c:pt>
                <c:pt idx="9">
                  <c:v>0.71566099999999999</c:v>
                </c:pt>
                <c:pt idx="10">
                  <c:v>0.73934849999999996</c:v>
                </c:pt>
                <c:pt idx="11">
                  <c:v>0.74544350000000004</c:v>
                </c:pt>
                <c:pt idx="12">
                  <c:v>0.74549379999999998</c:v>
                </c:pt>
                <c:pt idx="13">
                  <c:v>0.74082669999999995</c:v>
                </c:pt>
                <c:pt idx="14">
                  <c:v>0.73978160000000004</c:v>
                </c:pt>
                <c:pt idx="15">
                  <c:v>0.73797670000000004</c:v>
                </c:pt>
                <c:pt idx="16">
                  <c:v>0.73620819999999998</c:v>
                </c:pt>
                <c:pt idx="17">
                  <c:v>0.7321453</c:v>
                </c:pt>
                <c:pt idx="18">
                  <c:v>0.72806139999999997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1-407D-8680-0DA0597CAD09}"/>
            </c:ext>
          </c:extLst>
        </c:ser>
        <c:ser>
          <c:idx val="2"/>
          <c:order val="2"/>
          <c:tx>
            <c:v>1.5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'Free-surface9'!$D$41:$D$59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'Free-surface9'!$G$41:$G$59</c:f>
              <c:numCache>
                <c:formatCode>0.00E+00</c:formatCode>
                <c:ptCount val="19"/>
                <c:pt idx="0">
                  <c:v>0.7750435</c:v>
                </c:pt>
                <c:pt idx="1">
                  <c:v>0.69540679999999999</c:v>
                </c:pt>
                <c:pt idx="2">
                  <c:v>0.67954119999999996</c:v>
                </c:pt>
                <c:pt idx="3">
                  <c:v>0.65345969999999998</c:v>
                </c:pt>
                <c:pt idx="4">
                  <c:v>0.54984149999999998</c:v>
                </c:pt>
                <c:pt idx="5">
                  <c:v>0.618753</c:v>
                </c:pt>
                <c:pt idx="6">
                  <c:v>0.65357520000000002</c:v>
                </c:pt>
                <c:pt idx="7">
                  <c:v>0.67494019999999999</c:v>
                </c:pt>
                <c:pt idx="8">
                  <c:v>0.6987314</c:v>
                </c:pt>
                <c:pt idx="9">
                  <c:v>0.72913220000000001</c:v>
                </c:pt>
                <c:pt idx="10">
                  <c:v>0.72531310000000004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1-407D-8680-0DA0597C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/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6.2287434161023329E-2"/>
          <c:h val="0.131068878526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7625629754"/>
          <c:y val="0.14173780102304731"/>
          <c:w val="0.60930307517019233"/>
          <c:h val="0.71083802375914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'Free-surface9 (2)'!$E$3:$F$3</c:f>
              <c:strCache>
                <c:ptCount val="1"/>
                <c:pt idx="0">
                  <c:v>1.00E+01 1.00E+01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'Free-surface9 (2)'!$D$3:$D$21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'Free-surface9 (2)'!$G$3:$G$21</c:f>
              <c:numCache>
                <c:formatCode>0.00E+00</c:formatCode>
                <c:ptCount val="19"/>
                <c:pt idx="0">
                  <c:v>0.58331599999999995</c:v>
                </c:pt>
                <c:pt idx="1">
                  <c:v>0.64324539999999997</c:v>
                </c:pt>
                <c:pt idx="2">
                  <c:v>0.65884169999999997</c:v>
                </c:pt>
                <c:pt idx="3">
                  <c:v>0.66322159999999997</c:v>
                </c:pt>
                <c:pt idx="4">
                  <c:v>0.69107620000000003</c:v>
                </c:pt>
                <c:pt idx="5">
                  <c:v>0.66837659999999999</c:v>
                </c:pt>
                <c:pt idx="6">
                  <c:v>0.70431719999999998</c:v>
                </c:pt>
                <c:pt idx="7">
                  <c:v>0.723383</c:v>
                </c:pt>
                <c:pt idx="8">
                  <c:v>0.73002199999999995</c:v>
                </c:pt>
                <c:pt idx="9">
                  <c:v>0.73629489999999997</c:v>
                </c:pt>
                <c:pt idx="10">
                  <c:v>0.74102860000000004</c:v>
                </c:pt>
                <c:pt idx="11">
                  <c:v>0.74381819999999998</c:v>
                </c:pt>
                <c:pt idx="12">
                  <c:v>0.74417069999999996</c:v>
                </c:pt>
                <c:pt idx="13">
                  <c:v>0.74238349999999997</c:v>
                </c:pt>
                <c:pt idx="14">
                  <c:v>0.74023269999999997</c:v>
                </c:pt>
                <c:pt idx="15">
                  <c:v>0.73817180000000004</c:v>
                </c:pt>
                <c:pt idx="16">
                  <c:v>0.73629009999999995</c:v>
                </c:pt>
                <c:pt idx="17">
                  <c:v>0.73221139999999996</c:v>
                </c:pt>
                <c:pt idx="18">
                  <c:v>0.72808019999999996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5-40A7-A3B3-310281068C60}"/>
            </c:ext>
          </c:extLst>
        </c:ser>
        <c:ser>
          <c:idx val="1"/>
          <c:order val="1"/>
          <c:tx>
            <c:strRef>
              <c:f>'Free-surface9 (2)'!$E$22:$F$22</c:f>
              <c:strCache>
                <c:ptCount val="1"/>
                <c:pt idx="0">
                  <c:v>5.00E+01 1.00E+01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'Free-surface9 (2)'!$D$22:$D$40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 formatCode="General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 formatCode="General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'Free-surface9 (2)'!$G$22:$G$40</c:f>
              <c:numCache>
                <c:formatCode>0.00E+00</c:formatCode>
                <c:ptCount val="19"/>
                <c:pt idx="0">
                  <c:v>0.52939809999999998</c:v>
                </c:pt>
                <c:pt idx="1">
                  <c:v>0.62470619999999999</c:v>
                </c:pt>
                <c:pt idx="2">
                  <c:v>0.65208440000000001</c:v>
                </c:pt>
                <c:pt idx="3">
                  <c:v>0.64423640000000004</c:v>
                </c:pt>
                <c:pt idx="4">
                  <c:v>0.68359919999999996</c:v>
                </c:pt>
                <c:pt idx="5">
                  <c:v>0.70417980000000002</c:v>
                </c:pt>
                <c:pt idx="6">
                  <c:v>0.6945673</c:v>
                </c:pt>
                <c:pt idx="7">
                  <c:v>0.71851830000000005</c:v>
                </c:pt>
                <c:pt idx="8">
                  <c:v>0.72498940000000001</c:v>
                </c:pt>
                <c:pt idx="9">
                  <c:v>0.74081699999999995</c:v>
                </c:pt>
                <c:pt idx="10">
                  <c:v>0.74505679999999996</c:v>
                </c:pt>
                <c:pt idx="11">
                  <c:v>0.74298580000000003</c:v>
                </c:pt>
                <c:pt idx="12">
                  <c:v>0.74426579999999998</c:v>
                </c:pt>
                <c:pt idx="13">
                  <c:v>0.74254640000000005</c:v>
                </c:pt>
                <c:pt idx="14">
                  <c:v>0.74033470000000001</c:v>
                </c:pt>
                <c:pt idx="15">
                  <c:v>0.738228</c:v>
                </c:pt>
                <c:pt idx="16">
                  <c:v>0.73631919999999995</c:v>
                </c:pt>
                <c:pt idx="17">
                  <c:v>0.73221519999999995</c:v>
                </c:pt>
                <c:pt idx="18">
                  <c:v>0.72808019999999996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5-40A7-A3B3-310281068C60}"/>
            </c:ext>
          </c:extLst>
        </c:ser>
        <c:ser>
          <c:idx val="2"/>
          <c:order val="2"/>
          <c:tx>
            <c:strRef>
              <c:f>'Free-surface9 (2)'!$E$41:$F$41</c:f>
              <c:strCache>
                <c:ptCount val="1"/>
                <c:pt idx="0">
                  <c:v>1.00E+02 1.00E+01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'Free-surface9 (2)'!$D$41:$D$59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 formatCode="General">
                  <c:v>2</c:v>
                </c:pt>
                <c:pt idx="11">
                  <c:v>2.33</c:v>
                </c:pt>
                <c:pt idx="12">
                  <c:v>2.66</c:v>
                </c:pt>
                <c:pt idx="13" formatCode="General">
                  <c:v>3</c:v>
                </c:pt>
                <c:pt idx="14">
                  <c:v>3.33</c:v>
                </c:pt>
                <c:pt idx="15">
                  <c:v>3.66</c:v>
                </c:pt>
                <c:pt idx="16" formatCode="General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'Free-surface9 (2)'!$G$41:$G$59</c:f>
              <c:numCache>
                <c:formatCode>0.00E+00</c:formatCode>
                <c:ptCount val="19"/>
                <c:pt idx="0">
                  <c:v>0.52117899999999995</c:v>
                </c:pt>
                <c:pt idx="1">
                  <c:v>0.6206429</c:v>
                </c:pt>
                <c:pt idx="2">
                  <c:v>0.649698</c:v>
                </c:pt>
                <c:pt idx="3">
                  <c:v>0.64205049999999997</c:v>
                </c:pt>
                <c:pt idx="4">
                  <c:v>0.68188079999999995</c:v>
                </c:pt>
                <c:pt idx="5">
                  <c:v>0.70886329999999997</c:v>
                </c:pt>
                <c:pt idx="6">
                  <c:v>0.69300729999999999</c:v>
                </c:pt>
                <c:pt idx="7">
                  <c:v>0.71926710000000005</c:v>
                </c:pt>
                <c:pt idx="8">
                  <c:v>0.72425309999999998</c:v>
                </c:pt>
                <c:pt idx="9">
                  <c:v>0.7401316</c:v>
                </c:pt>
                <c:pt idx="10">
                  <c:v>0.74436009999999997</c:v>
                </c:pt>
                <c:pt idx="11">
                  <c:v>0.74389419999999995</c:v>
                </c:pt>
                <c:pt idx="12">
                  <c:v>0.74419170000000001</c:v>
                </c:pt>
                <c:pt idx="13">
                  <c:v>0.74250910000000003</c:v>
                </c:pt>
                <c:pt idx="14">
                  <c:v>0.74031559999999996</c:v>
                </c:pt>
                <c:pt idx="15">
                  <c:v>0.73821820000000005</c:v>
                </c:pt>
                <c:pt idx="16">
                  <c:v>0.73631420000000003</c:v>
                </c:pt>
                <c:pt idx="17">
                  <c:v>0.73221449999999999</c:v>
                </c:pt>
                <c:pt idx="18">
                  <c:v>0.72808019999999996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5-40A7-A3B3-310281068C60}"/>
            </c:ext>
          </c:extLst>
        </c:ser>
        <c:ser>
          <c:idx val="3"/>
          <c:order val="3"/>
          <c:tx>
            <c:strRef>
              <c:f>'Free-surface9 (2)'!$E$60:$F$60</c:f>
              <c:strCache>
                <c:ptCount val="1"/>
                <c:pt idx="0">
                  <c:v>1.00E+03 1.00E+01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'Free-surface9 (2)'!$D$60:$D$78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 formatCode="General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 formatCode="General">
                  <c:v>2</c:v>
                </c:pt>
                <c:pt idx="11">
                  <c:v>2.33</c:v>
                </c:pt>
                <c:pt idx="12">
                  <c:v>2.66</c:v>
                </c:pt>
                <c:pt idx="13" formatCode="General">
                  <c:v>3</c:v>
                </c:pt>
                <c:pt idx="14">
                  <c:v>3.33</c:v>
                </c:pt>
                <c:pt idx="15">
                  <c:v>3.66</c:v>
                </c:pt>
                <c:pt idx="16" formatCode="General">
                  <c:v>4</c:v>
                </c:pt>
                <c:pt idx="17" formatCode="General">
                  <c:v>5</c:v>
                </c:pt>
                <c:pt idx="18" formatCode="General">
                  <c:v>7</c:v>
                </c:pt>
              </c:numCache>
            </c:numRef>
          </c:xVal>
          <c:yVal>
            <c:numRef>
              <c:f>'Free-surface9 (2)'!$G$60:$G$78</c:f>
              <c:numCache>
                <c:formatCode>0.00E+00</c:formatCode>
                <c:ptCount val="19"/>
                <c:pt idx="0">
                  <c:v>0.51925200000000005</c:v>
                </c:pt>
                <c:pt idx="1">
                  <c:v>0.61939569999999999</c:v>
                </c:pt>
                <c:pt idx="2">
                  <c:v>0.65040450000000005</c:v>
                </c:pt>
                <c:pt idx="3">
                  <c:v>0.64109870000000002</c:v>
                </c:pt>
                <c:pt idx="4">
                  <c:v>0.68067630000000001</c:v>
                </c:pt>
                <c:pt idx="5">
                  <c:v>0.71820139999999999</c:v>
                </c:pt>
                <c:pt idx="6">
                  <c:v>0.69260560000000004</c:v>
                </c:pt>
                <c:pt idx="7">
                  <c:v>0.71865400000000002</c:v>
                </c:pt>
                <c:pt idx="8">
                  <c:v>0.72409449999999997</c:v>
                </c:pt>
                <c:pt idx="9">
                  <c:v>0.74288359999999998</c:v>
                </c:pt>
                <c:pt idx="10">
                  <c:v>0.74428680000000003</c:v>
                </c:pt>
                <c:pt idx="11">
                  <c:v>0.74337260000000005</c:v>
                </c:pt>
                <c:pt idx="12">
                  <c:v>0.74417129999999998</c:v>
                </c:pt>
                <c:pt idx="13">
                  <c:v>0.74249860000000001</c:v>
                </c:pt>
                <c:pt idx="14">
                  <c:v>0.74031009999999997</c:v>
                </c:pt>
                <c:pt idx="15">
                  <c:v>0.73821530000000002</c:v>
                </c:pt>
                <c:pt idx="16">
                  <c:v>0.73631279999999999</c:v>
                </c:pt>
                <c:pt idx="17">
                  <c:v>0.73221429999999998</c:v>
                </c:pt>
                <c:pt idx="18">
                  <c:v>0.72808019999999996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75-40A7-A3B3-310281068C60}"/>
            </c:ext>
          </c:extLst>
        </c:ser>
        <c:ser>
          <c:idx val="4"/>
          <c:order val="4"/>
          <c:tx>
            <c:strRef>
              <c:f>'Free-surface9 (2)'!$E$79:$F$79</c:f>
              <c:strCache>
                <c:ptCount val="1"/>
                <c:pt idx="0">
                  <c:v>1.00E+01 5.00E+01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'Free-surface9 (2)'!$D$79:$D$97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3.33</c:v>
                </c:pt>
                <c:pt idx="15">
                  <c:v>3.66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</c:numCache>
            </c:numRef>
          </c:xVal>
          <c:yVal>
            <c:numRef>
              <c:f>'Free-surface9 (2)'!$G$79:$G$97</c:f>
              <c:numCache>
                <c:formatCode>0.00E+00</c:formatCode>
                <c:ptCount val="19"/>
                <c:pt idx="0">
                  <c:v>0.5822001</c:v>
                </c:pt>
                <c:pt idx="1">
                  <c:v>0.62674379999999996</c:v>
                </c:pt>
                <c:pt idx="2">
                  <c:v>0.64460989999999996</c:v>
                </c:pt>
                <c:pt idx="3">
                  <c:v>0.682612</c:v>
                </c:pt>
                <c:pt idx="4">
                  <c:v>0.68603179999999997</c:v>
                </c:pt>
                <c:pt idx="5">
                  <c:v>0.69554229999999995</c:v>
                </c:pt>
                <c:pt idx="6">
                  <c:v>0.70795110000000006</c:v>
                </c:pt>
                <c:pt idx="7">
                  <c:v>0.71796249999999995</c:v>
                </c:pt>
                <c:pt idx="8">
                  <c:v>0.72837669999999999</c:v>
                </c:pt>
                <c:pt idx="9">
                  <c:v>0.73654629999999999</c:v>
                </c:pt>
                <c:pt idx="10">
                  <c:v>0.74196019999999996</c:v>
                </c:pt>
                <c:pt idx="11">
                  <c:v>0.74393220000000004</c:v>
                </c:pt>
                <c:pt idx="12">
                  <c:v>0.74417069999999996</c:v>
                </c:pt>
                <c:pt idx="13">
                  <c:v>0.74238349999999997</c:v>
                </c:pt>
                <c:pt idx="14">
                  <c:v>0.74023269999999997</c:v>
                </c:pt>
                <c:pt idx="15">
                  <c:v>0.73817180000000004</c:v>
                </c:pt>
                <c:pt idx="16">
                  <c:v>0.73629009999999995</c:v>
                </c:pt>
                <c:pt idx="17">
                  <c:v>0.73221139999999996</c:v>
                </c:pt>
                <c:pt idx="18">
                  <c:v>0.72808019999999996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75-40A7-A3B3-310281068C60}"/>
            </c:ext>
          </c:extLst>
        </c:ser>
        <c:ser>
          <c:idx val="5"/>
          <c:order val="5"/>
          <c:tx>
            <c:strRef>
              <c:f>'Free-surface9 (2)'!$E$98:$F$98</c:f>
              <c:strCache>
                <c:ptCount val="1"/>
                <c:pt idx="0">
                  <c:v>5.00E+01 5.00E+01</c:v>
                </c:pt>
              </c:strCache>
            </c:strRef>
          </c:tx>
          <c:spPr>
            <a:ln w="28575">
              <a:solidFill>
                <a:schemeClr val="accent6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'Free-surface9 (2)'!$D$98:$D$116</c:f>
              <c:numCache>
                <c:formatCode>0.00E+00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 formatCode="General">
                  <c:v>1</c:v>
                </c:pt>
                <c:pt idx="6">
                  <c:v>1.125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 formatCode="General">
                  <c:v>2</c:v>
                </c:pt>
                <c:pt idx="11">
                  <c:v>2.33</c:v>
                </c:pt>
                <c:pt idx="12">
                  <c:v>2.66</c:v>
                </c:pt>
                <c:pt idx="13" formatCode="General">
                  <c:v>3</c:v>
                </c:pt>
                <c:pt idx="14">
                  <c:v>3.33</c:v>
                </c:pt>
                <c:pt idx="15">
                  <c:v>3.66</c:v>
                </c:pt>
                <c:pt idx="16" formatCode="General">
                  <c:v>4</c:v>
                </c:pt>
                <c:pt idx="17" formatCode="General">
                  <c:v>5</c:v>
                </c:pt>
                <c:pt idx="18" formatCode="General">
                  <c:v>7</c:v>
                </c:pt>
              </c:numCache>
            </c:numRef>
          </c:xVal>
          <c:yVal>
            <c:numRef>
              <c:f>'Free-surface9 (2)'!$G$98:$G$116</c:f>
              <c:numCache>
                <c:formatCode>0.00E+00</c:formatCode>
                <c:ptCount val="19"/>
                <c:pt idx="0">
                  <c:v>0.53377079999999999</c:v>
                </c:pt>
                <c:pt idx="1">
                  <c:v>0.64805259999999998</c:v>
                </c:pt>
                <c:pt idx="2">
                  <c:v>0.63921589999999995</c:v>
                </c:pt>
                <c:pt idx="3">
                  <c:v>0.65513509999999997</c:v>
                </c:pt>
                <c:pt idx="4">
                  <c:v>0.67027479999999995</c:v>
                </c:pt>
                <c:pt idx="5">
                  <c:v>0.7034473</c:v>
                </c:pt>
                <c:pt idx="6">
                  <c:v>0.70231220000000005</c:v>
                </c:pt>
                <c:pt idx="7">
                  <c:v>0.71698479999999998</c:v>
                </c:pt>
                <c:pt idx="8">
                  <c:v>0.7305606</c:v>
                </c:pt>
                <c:pt idx="9">
                  <c:v>0.74049620000000005</c:v>
                </c:pt>
                <c:pt idx="10">
                  <c:v>0.74274470000000004</c:v>
                </c:pt>
                <c:pt idx="11">
                  <c:v>0.74455819999999995</c:v>
                </c:pt>
                <c:pt idx="12">
                  <c:v>0.74426579999999998</c:v>
                </c:pt>
                <c:pt idx="13">
                  <c:v>0.74254640000000005</c:v>
                </c:pt>
                <c:pt idx="14">
                  <c:v>0.74033470000000001</c:v>
                </c:pt>
                <c:pt idx="15">
                  <c:v>0.738228</c:v>
                </c:pt>
                <c:pt idx="16">
                  <c:v>0.73631919999999995</c:v>
                </c:pt>
                <c:pt idx="17">
                  <c:v>0.73221519999999995</c:v>
                </c:pt>
                <c:pt idx="18">
                  <c:v>0.72808019999999996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75-40A7-A3B3-31028106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/>
      </c:scatterChart>
      <c:valAx>
        <c:axId val="14946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</c:valAx>
      <c:valAx>
        <c:axId val="1801664031"/>
        <c:scaling>
          <c:orientation val="minMax"/>
          <c:max val="0.7500000000000001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0.10025093364458111"/>
          <c:h val="0.19708167136042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737625629754"/>
          <c:y val="0.14173780102304731"/>
          <c:w val="0.60930307517019233"/>
          <c:h val="0.71083802375914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'Free-surface9 (3)'!$B$3</c:f>
              <c:strCache>
                <c:ptCount val="1"/>
                <c:pt idx="0">
                  <c:v>6.99E-01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'Free-surface9 (3)'!$D$3:$D$41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'Free-surface9 (3)'!$G$3:$G$41</c:f>
              <c:numCache>
                <c:formatCode>0.00E+00</c:formatCode>
                <c:ptCount val="39"/>
                <c:pt idx="0">
                  <c:v>0.42180030000000002</c:v>
                </c:pt>
                <c:pt idx="1">
                  <c:v>0.54595760000000004</c:v>
                </c:pt>
                <c:pt idx="2">
                  <c:v>0.63169390000000003</c:v>
                </c:pt>
                <c:pt idx="3">
                  <c:v>0.6888396</c:v>
                </c:pt>
                <c:pt idx="4">
                  <c:v>0.71478109999999995</c:v>
                </c:pt>
                <c:pt idx="5">
                  <c:v>0.74063639999999997</c:v>
                </c:pt>
                <c:pt idx="6">
                  <c:v>0.75718359999999996</c:v>
                </c:pt>
                <c:pt idx="7">
                  <c:v>0.76934519999999995</c:v>
                </c:pt>
                <c:pt idx="8">
                  <c:v>0.77726289999999998</c:v>
                </c:pt>
                <c:pt idx="9">
                  <c:v>0.78123089999999995</c:v>
                </c:pt>
                <c:pt idx="10">
                  <c:v>0.78291999999999995</c:v>
                </c:pt>
                <c:pt idx="11">
                  <c:v>0.78283400000000003</c:v>
                </c:pt>
                <c:pt idx="12">
                  <c:v>0.78274920000000003</c:v>
                </c:pt>
                <c:pt idx="13">
                  <c:v>0.78100270000000005</c:v>
                </c:pt>
                <c:pt idx="14">
                  <c:v>0.77840069999999995</c:v>
                </c:pt>
                <c:pt idx="15">
                  <c:v>0.77542690000000003</c:v>
                </c:pt>
                <c:pt idx="16">
                  <c:v>0.77235500000000001</c:v>
                </c:pt>
                <c:pt idx="17">
                  <c:v>0.76933580000000001</c:v>
                </c:pt>
                <c:pt idx="18">
                  <c:v>0.76644860000000004</c:v>
                </c:pt>
                <c:pt idx="19">
                  <c:v>0.76373120000000005</c:v>
                </c:pt>
                <c:pt idx="20">
                  <c:v>0.76119800000000004</c:v>
                </c:pt>
                <c:pt idx="21">
                  <c:v>0.75884980000000002</c:v>
                </c:pt>
                <c:pt idx="22">
                  <c:v>0.75667980000000001</c:v>
                </c:pt>
                <c:pt idx="23">
                  <c:v>0.75467770000000001</c:v>
                </c:pt>
                <c:pt idx="24">
                  <c:v>0.75283160000000005</c:v>
                </c:pt>
                <c:pt idx="25">
                  <c:v>0.75112889999999999</c:v>
                </c:pt>
                <c:pt idx="26">
                  <c:v>0.74955760000000005</c:v>
                </c:pt>
                <c:pt idx="27">
                  <c:v>0.7481061</c:v>
                </c:pt>
                <c:pt idx="28">
                  <c:v>0.74676390000000004</c:v>
                </c:pt>
                <c:pt idx="29">
                  <c:v>0.74552110000000005</c:v>
                </c:pt>
                <c:pt idx="30">
                  <c:v>0.74436880000000005</c:v>
                </c:pt>
                <c:pt idx="31">
                  <c:v>0.74329909999999999</c:v>
                </c:pt>
                <c:pt idx="32">
                  <c:v>0.74230459999999998</c:v>
                </c:pt>
                <c:pt idx="33">
                  <c:v>0.7413788</c:v>
                </c:pt>
                <c:pt idx="34">
                  <c:v>0.74051579999999995</c:v>
                </c:pt>
                <c:pt idx="35">
                  <c:v>0.73971030000000004</c:v>
                </c:pt>
                <c:pt idx="36">
                  <c:v>0.73895750000000004</c:v>
                </c:pt>
                <c:pt idx="37">
                  <c:v>0.73825300000000005</c:v>
                </c:pt>
                <c:pt idx="38">
                  <c:v>0.73759300000000005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1-40D1-947C-ADF828BA00D0}"/>
            </c:ext>
          </c:extLst>
        </c:ser>
        <c:ser>
          <c:idx val="1"/>
          <c:order val="1"/>
          <c:tx>
            <c:strRef>
              <c:f>'Free-surface9 (3)'!$B$81</c:f>
              <c:strCache>
                <c:ptCount val="1"/>
                <c:pt idx="0">
                  <c:v>1.50E+00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'Free-surface9 (3)'!$D$81:$D$119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'Free-surface9 (3)'!$G$81:$G$119</c:f>
              <c:numCache>
                <c:formatCode>0.00E+00</c:formatCode>
                <c:ptCount val="39"/>
                <c:pt idx="0">
                  <c:v>0.43168990000000002</c:v>
                </c:pt>
                <c:pt idx="1">
                  <c:v>0.69798839999999995</c:v>
                </c:pt>
                <c:pt idx="2">
                  <c:v>0.72598300000000004</c:v>
                </c:pt>
                <c:pt idx="3">
                  <c:v>0.70764930000000004</c:v>
                </c:pt>
                <c:pt idx="4">
                  <c:v>0.69052440000000004</c:v>
                </c:pt>
                <c:pt idx="5">
                  <c:v>0.67834760000000005</c:v>
                </c:pt>
                <c:pt idx="6">
                  <c:v>0.67012819999999995</c:v>
                </c:pt>
                <c:pt idx="7">
                  <c:v>0.66846380000000005</c:v>
                </c:pt>
                <c:pt idx="8">
                  <c:v>0.66822539999999997</c:v>
                </c:pt>
                <c:pt idx="9">
                  <c:v>0.6694426</c:v>
                </c:pt>
                <c:pt idx="10">
                  <c:v>0.67169469999999998</c:v>
                </c:pt>
                <c:pt idx="11">
                  <c:v>0.67389790000000005</c:v>
                </c:pt>
                <c:pt idx="12">
                  <c:v>0.67675439999999998</c:v>
                </c:pt>
                <c:pt idx="13">
                  <c:v>0.68212930000000005</c:v>
                </c:pt>
                <c:pt idx="14">
                  <c:v>0.68422309999999997</c:v>
                </c:pt>
                <c:pt idx="15">
                  <c:v>0.688662</c:v>
                </c:pt>
                <c:pt idx="16">
                  <c:v>0.69294259999999996</c:v>
                </c:pt>
                <c:pt idx="17">
                  <c:v>0.69473260000000003</c:v>
                </c:pt>
                <c:pt idx="18">
                  <c:v>0.69815079999999996</c:v>
                </c:pt>
                <c:pt idx="19">
                  <c:v>0.70158469999999995</c:v>
                </c:pt>
                <c:pt idx="20">
                  <c:v>0.70501119999999995</c:v>
                </c:pt>
                <c:pt idx="21">
                  <c:v>0.70777469999999998</c:v>
                </c:pt>
                <c:pt idx="22">
                  <c:v>0.71000149999999995</c:v>
                </c:pt>
                <c:pt idx="23">
                  <c:v>0.71195830000000004</c:v>
                </c:pt>
                <c:pt idx="24">
                  <c:v>0.71361140000000001</c:v>
                </c:pt>
                <c:pt idx="25">
                  <c:v>0.71513300000000002</c:v>
                </c:pt>
                <c:pt idx="26">
                  <c:v>0.71668880000000001</c:v>
                </c:pt>
                <c:pt idx="27">
                  <c:v>0.71821840000000003</c:v>
                </c:pt>
                <c:pt idx="28">
                  <c:v>0.71997230000000001</c:v>
                </c:pt>
                <c:pt idx="29">
                  <c:v>0.72099760000000002</c:v>
                </c:pt>
                <c:pt idx="30">
                  <c:v>0.72151220000000005</c:v>
                </c:pt>
                <c:pt idx="31">
                  <c:v>0.72270389999999995</c:v>
                </c:pt>
                <c:pt idx="32">
                  <c:v>0.72410890000000006</c:v>
                </c:pt>
                <c:pt idx="33">
                  <c:v>0.72403390000000001</c:v>
                </c:pt>
                <c:pt idx="34">
                  <c:v>0.72480060000000002</c:v>
                </c:pt>
                <c:pt idx="35">
                  <c:v>0.72589389999999998</c:v>
                </c:pt>
                <c:pt idx="36">
                  <c:v>0.72567250000000005</c:v>
                </c:pt>
                <c:pt idx="37">
                  <c:v>0.72676790000000002</c:v>
                </c:pt>
                <c:pt idx="38">
                  <c:v>0.72665049999999998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1-40D1-947C-ADF828BA00D0}"/>
            </c:ext>
          </c:extLst>
        </c:ser>
        <c:ser>
          <c:idx val="2"/>
          <c:order val="2"/>
          <c:tx>
            <c:strRef>
              <c:f>'Free-surface9 (3)'!$B$42</c:f>
              <c:strCache>
                <c:ptCount val="1"/>
                <c:pt idx="0">
                  <c:v>9.99E-01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'Free-surface9 (3)'!$D$42:$D$80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'Free-surface9 (3)'!$G$42:$G$80</c:f>
              <c:numCache>
                <c:formatCode>0.00E+00</c:formatCode>
                <c:ptCount val="39"/>
                <c:pt idx="0">
                  <c:v>0.27190710000000001</c:v>
                </c:pt>
                <c:pt idx="1">
                  <c:v>0.4635553</c:v>
                </c:pt>
                <c:pt idx="2">
                  <c:v>0.56584820000000002</c:v>
                </c:pt>
                <c:pt idx="3">
                  <c:v>0.60070310000000005</c:v>
                </c:pt>
                <c:pt idx="4">
                  <c:v>0.62340019999999996</c:v>
                </c:pt>
                <c:pt idx="5">
                  <c:v>0.63950419999999997</c:v>
                </c:pt>
                <c:pt idx="6">
                  <c:v>0.65057390000000004</c:v>
                </c:pt>
                <c:pt idx="7">
                  <c:v>0.65957030000000005</c:v>
                </c:pt>
                <c:pt idx="8">
                  <c:v>0.67502019999999996</c:v>
                </c:pt>
                <c:pt idx="9">
                  <c:v>0.69917430000000003</c:v>
                </c:pt>
                <c:pt idx="10">
                  <c:v>0.70254930000000004</c:v>
                </c:pt>
                <c:pt idx="11">
                  <c:v>0.71017280000000005</c:v>
                </c:pt>
                <c:pt idx="12">
                  <c:v>0.71514370000000005</c:v>
                </c:pt>
                <c:pt idx="13">
                  <c:v>0.72423179999999998</c:v>
                </c:pt>
                <c:pt idx="14">
                  <c:v>0.73283880000000001</c:v>
                </c:pt>
                <c:pt idx="15">
                  <c:v>0.73391499999999998</c:v>
                </c:pt>
                <c:pt idx="16">
                  <c:v>0.73604930000000002</c:v>
                </c:pt>
                <c:pt idx="17">
                  <c:v>0.73795580000000005</c:v>
                </c:pt>
                <c:pt idx="18">
                  <c:v>0.74022469999999996</c:v>
                </c:pt>
                <c:pt idx="19">
                  <c:v>0.74193620000000005</c:v>
                </c:pt>
                <c:pt idx="20">
                  <c:v>0.74309329999999996</c:v>
                </c:pt>
                <c:pt idx="21">
                  <c:v>0.74377610000000005</c:v>
                </c:pt>
                <c:pt idx="22">
                  <c:v>0.74407590000000001</c:v>
                </c:pt>
                <c:pt idx="23">
                  <c:v>0.74401649999999997</c:v>
                </c:pt>
                <c:pt idx="24">
                  <c:v>0.74416970000000005</c:v>
                </c:pt>
                <c:pt idx="25">
                  <c:v>0.74434069999999997</c:v>
                </c:pt>
                <c:pt idx="26">
                  <c:v>0.74413770000000001</c:v>
                </c:pt>
                <c:pt idx="27">
                  <c:v>0.7437144</c:v>
                </c:pt>
                <c:pt idx="28">
                  <c:v>0.74316320000000002</c:v>
                </c:pt>
                <c:pt idx="29">
                  <c:v>0.74254030000000004</c:v>
                </c:pt>
                <c:pt idx="30">
                  <c:v>0.7418804</c:v>
                </c:pt>
                <c:pt idx="31">
                  <c:v>0.74120620000000004</c:v>
                </c:pt>
                <c:pt idx="32">
                  <c:v>0.74053219999999997</c:v>
                </c:pt>
                <c:pt idx="33">
                  <c:v>0.73986810000000003</c:v>
                </c:pt>
                <c:pt idx="34">
                  <c:v>0.73922010000000005</c:v>
                </c:pt>
                <c:pt idx="35">
                  <c:v>0.73859229999999998</c:v>
                </c:pt>
                <c:pt idx="36">
                  <c:v>0.73798719999999995</c:v>
                </c:pt>
                <c:pt idx="37">
                  <c:v>0.73740620000000001</c:v>
                </c:pt>
                <c:pt idx="38">
                  <c:v>0.73684989999999995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1-40D1-947C-ADF828BA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0655"/>
        <c:axId val="180166403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'Free-surface9 (3)'!$E$60:$F$60</c15:sqref>
                        </c15:formulaRef>
                      </c:ext>
                    </c:extLst>
                    <c:strCache>
                      <c:ptCount val="1"/>
                      <c:pt idx="0">
                        <c:v>2.17E+04 6.36E+02</c:v>
                      </c:pt>
                    </c:strCache>
                  </c:strRef>
                </c:tx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'Free-surface9 (3)'!$D$60:$D$78</c15:sqref>
                        </c15:formulaRef>
                      </c:ext>
                    </c:extLst>
                    <c:numCache>
                      <c:formatCode>0.00E+00</c:formatCode>
                      <c:ptCount val="19"/>
                      <c:pt idx="0">
                        <c:v>1.9</c:v>
                      </c:pt>
                      <c:pt idx="1">
                        <c:v>2</c:v>
                      </c:pt>
                      <c:pt idx="2">
                        <c:v>2.1</c:v>
                      </c:pt>
                      <c:pt idx="3">
                        <c:v>2.2000000000000002</c:v>
                      </c:pt>
                      <c:pt idx="4">
                        <c:v>2.2999999999999998</c:v>
                      </c:pt>
                      <c:pt idx="5">
                        <c:v>2.4</c:v>
                      </c:pt>
                      <c:pt idx="6">
                        <c:v>2.5</c:v>
                      </c:pt>
                      <c:pt idx="7">
                        <c:v>2.6</c:v>
                      </c:pt>
                      <c:pt idx="8">
                        <c:v>2.7</c:v>
                      </c:pt>
                      <c:pt idx="9">
                        <c:v>2.8</c:v>
                      </c:pt>
                      <c:pt idx="10">
                        <c:v>2.9</c:v>
                      </c:pt>
                      <c:pt idx="11">
                        <c:v>3</c:v>
                      </c:pt>
                      <c:pt idx="12">
                        <c:v>3.1</c:v>
                      </c:pt>
                      <c:pt idx="13">
                        <c:v>3.2</c:v>
                      </c:pt>
                      <c:pt idx="14">
                        <c:v>3.3</c:v>
                      </c:pt>
                      <c:pt idx="15">
                        <c:v>3.4</c:v>
                      </c:pt>
                      <c:pt idx="16">
                        <c:v>3.5</c:v>
                      </c:pt>
                      <c:pt idx="17">
                        <c:v>3.6</c:v>
                      </c:pt>
                      <c:pt idx="18">
                        <c:v>3.7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'Free-surface9 (3)'!$G$60:$G$78</c15:sqref>
                        </c15:formulaRef>
                      </c:ext>
                    </c:extLst>
                    <c:numCache>
                      <c:formatCode>0.00E+00</c:formatCode>
                      <c:ptCount val="19"/>
                      <c:pt idx="0">
                        <c:v>0.74022469999999996</c:v>
                      </c:pt>
                      <c:pt idx="1">
                        <c:v>0.74193620000000005</c:v>
                      </c:pt>
                      <c:pt idx="2">
                        <c:v>0.74309329999999996</c:v>
                      </c:pt>
                      <c:pt idx="3">
                        <c:v>0.74377610000000005</c:v>
                      </c:pt>
                      <c:pt idx="4">
                        <c:v>0.74407590000000001</c:v>
                      </c:pt>
                      <c:pt idx="5">
                        <c:v>0.74401649999999997</c:v>
                      </c:pt>
                      <c:pt idx="6">
                        <c:v>0.74416970000000005</c:v>
                      </c:pt>
                      <c:pt idx="7">
                        <c:v>0.74434069999999997</c:v>
                      </c:pt>
                      <c:pt idx="8">
                        <c:v>0.74413770000000001</c:v>
                      </c:pt>
                      <c:pt idx="9">
                        <c:v>0.7437144</c:v>
                      </c:pt>
                      <c:pt idx="10">
                        <c:v>0.74316320000000002</c:v>
                      </c:pt>
                      <c:pt idx="11">
                        <c:v>0.74254030000000004</c:v>
                      </c:pt>
                      <c:pt idx="12">
                        <c:v>0.7418804</c:v>
                      </c:pt>
                      <c:pt idx="13">
                        <c:v>0.74120620000000004</c:v>
                      </c:pt>
                      <c:pt idx="14">
                        <c:v>0.74053219999999997</c:v>
                      </c:pt>
                      <c:pt idx="15">
                        <c:v>0.73986810000000003</c:v>
                      </c:pt>
                      <c:pt idx="16">
                        <c:v>0.73922010000000005</c:v>
                      </c:pt>
                      <c:pt idx="17">
                        <c:v>0.73859229999999998</c:v>
                      </c:pt>
                      <c:pt idx="18">
                        <c:v>0.73798719999999995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831-40D1-947C-ADF828BA00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'Free-surface9 (3)'!$E$79:$F$79</c15:sqref>
                        </c15:formulaRef>
                      </c:ext>
                    </c:extLst>
                    <c:strCache>
                      <c:ptCount val="1"/>
                      <c:pt idx="0">
                        <c:v>2.16E+04 7.30E+02</c:v>
                      </c:pt>
                    </c:strCache>
                  </c:strRef>
                </c:tx>
                <c:spPr>
                  <a:ln w="28575">
                    <a:solidFill>
                      <a:schemeClr val="accent5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'Free-surface9 (3)'!$D$79:$D$97</c15:sqref>
                        </c15:formulaRef>
                      </c:ext>
                    </c:extLst>
                    <c:numCache>
                      <c:formatCode>0.00E+00</c:formatCode>
                      <c:ptCount val="19"/>
                      <c:pt idx="0">
                        <c:v>3.8</c:v>
                      </c:pt>
                      <c:pt idx="1">
                        <c:v>3.9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1.1000000000000001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'Free-surface9 (3)'!$G$79:$G$97</c15:sqref>
                        </c15:formulaRef>
                      </c:ext>
                    </c:extLst>
                    <c:numCache>
                      <c:formatCode>0.00E+00</c:formatCode>
                      <c:ptCount val="19"/>
                      <c:pt idx="0">
                        <c:v>0.73740620000000001</c:v>
                      </c:pt>
                      <c:pt idx="1">
                        <c:v>0.73684989999999995</c:v>
                      </c:pt>
                      <c:pt idx="2">
                        <c:v>0.43168990000000002</c:v>
                      </c:pt>
                      <c:pt idx="3">
                        <c:v>0.69798839999999995</c:v>
                      </c:pt>
                      <c:pt idx="4">
                        <c:v>0.72598300000000004</c:v>
                      </c:pt>
                      <c:pt idx="5">
                        <c:v>0.70764930000000004</c:v>
                      </c:pt>
                      <c:pt idx="6">
                        <c:v>0.69052440000000004</c:v>
                      </c:pt>
                      <c:pt idx="7">
                        <c:v>0.67834760000000005</c:v>
                      </c:pt>
                      <c:pt idx="8">
                        <c:v>0.67012819999999995</c:v>
                      </c:pt>
                      <c:pt idx="9">
                        <c:v>0.66846380000000005</c:v>
                      </c:pt>
                      <c:pt idx="10">
                        <c:v>0.66822539999999997</c:v>
                      </c:pt>
                      <c:pt idx="11">
                        <c:v>0.6694426</c:v>
                      </c:pt>
                      <c:pt idx="12">
                        <c:v>0.67169469999999998</c:v>
                      </c:pt>
                      <c:pt idx="13">
                        <c:v>0.67389790000000005</c:v>
                      </c:pt>
                      <c:pt idx="14">
                        <c:v>0.67675439999999998</c:v>
                      </c:pt>
                      <c:pt idx="15">
                        <c:v>0.68212930000000005</c:v>
                      </c:pt>
                      <c:pt idx="16">
                        <c:v>0.68422309999999997</c:v>
                      </c:pt>
                      <c:pt idx="17">
                        <c:v>0.688662</c:v>
                      </c:pt>
                      <c:pt idx="18">
                        <c:v>0.69294259999999996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31-40D1-947C-ADF828BA00D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'Free-surface9 (3)'!$B$3</c15:sqref>
                        </c15:formulaRef>
                      </c:ext>
                    </c:extLst>
                    <c:strCache>
                      <c:ptCount val="1"/>
                      <c:pt idx="0">
                        <c:v>6.99E-01</c:v>
                      </c:pt>
                    </c:strCache>
                  </c:strRef>
                </c:tx>
                <c:spPr>
                  <a:ln w="28575">
                    <a:solidFill>
                      <a:schemeClr val="accent6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'Free-surface9 (3)'!$D$98:$D$116</c15:sqref>
                        </c15:formulaRef>
                      </c:ext>
                    </c:extLst>
                    <c:numCache>
                      <c:formatCode>0.00E+00</c:formatCode>
                      <c:ptCount val="19"/>
                      <c:pt idx="0">
                        <c:v>1.8</c:v>
                      </c:pt>
                      <c:pt idx="1">
                        <c:v>1.9</c:v>
                      </c:pt>
                      <c:pt idx="2">
                        <c:v>2</c:v>
                      </c:pt>
                      <c:pt idx="3">
                        <c:v>2.1</c:v>
                      </c:pt>
                      <c:pt idx="4">
                        <c:v>2.2000000000000002</c:v>
                      </c:pt>
                      <c:pt idx="5">
                        <c:v>2.2999999999999998</c:v>
                      </c:pt>
                      <c:pt idx="6">
                        <c:v>2.4</c:v>
                      </c:pt>
                      <c:pt idx="7">
                        <c:v>2.5</c:v>
                      </c:pt>
                      <c:pt idx="8">
                        <c:v>2.6</c:v>
                      </c:pt>
                      <c:pt idx="9">
                        <c:v>2.7</c:v>
                      </c:pt>
                      <c:pt idx="10">
                        <c:v>2.8</c:v>
                      </c:pt>
                      <c:pt idx="11">
                        <c:v>2.9</c:v>
                      </c:pt>
                      <c:pt idx="12">
                        <c:v>3</c:v>
                      </c:pt>
                      <c:pt idx="13">
                        <c:v>3.1</c:v>
                      </c:pt>
                      <c:pt idx="14">
                        <c:v>3.2</c:v>
                      </c:pt>
                      <c:pt idx="15">
                        <c:v>3.3</c:v>
                      </c:pt>
                      <c:pt idx="16">
                        <c:v>3.4</c:v>
                      </c:pt>
                      <c:pt idx="17">
                        <c:v>3.5</c:v>
                      </c:pt>
                      <c:pt idx="18">
                        <c:v>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'Free-surface9 (3)'!$G$98:$G$116</c15:sqref>
                        </c15:formulaRef>
                      </c:ext>
                    </c:extLst>
                    <c:numCache>
                      <c:formatCode>0.00E+00</c:formatCode>
                      <c:ptCount val="19"/>
                      <c:pt idx="0">
                        <c:v>0.69473260000000003</c:v>
                      </c:pt>
                      <c:pt idx="1">
                        <c:v>0.69815079999999996</c:v>
                      </c:pt>
                      <c:pt idx="2">
                        <c:v>0.70158469999999995</c:v>
                      </c:pt>
                      <c:pt idx="3">
                        <c:v>0.70501119999999995</c:v>
                      </c:pt>
                      <c:pt idx="4">
                        <c:v>0.70777469999999998</c:v>
                      </c:pt>
                      <c:pt idx="5">
                        <c:v>0.71000149999999995</c:v>
                      </c:pt>
                      <c:pt idx="6">
                        <c:v>0.71195830000000004</c:v>
                      </c:pt>
                      <c:pt idx="7">
                        <c:v>0.71361140000000001</c:v>
                      </c:pt>
                      <c:pt idx="8">
                        <c:v>0.71513300000000002</c:v>
                      </c:pt>
                      <c:pt idx="9">
                        <c:v>0.71668880000000001</c:v>
                      </c:pt>
                      <c:pt idx="10">
                        <c:v>0.71821840000000003</c:v>
                      </c:pt>
                      <c:pt idx="11">
                        <c:v>0.71997230000000001</c:v>
                      </c:pt>
                      <c:pt idx="12">
                        <c:v>0.72099760000000002</c:v>
                      </c:pt>
                      <c:pt idx="13">
                        <c:v>0.72151220000000005</c:v>
                      </c:pt>
                      <c:pt idx="14">
                        <c:v>0.72270389999999995</c:v>
                      </c:pt>
                      <c:pt idx="15">
                        <c:v>0.72410890000000006</c:v>
                      </c:pt>
                      <c:pt idx="16">
                        <c:v>0.72403390000000001</c:v>
                      </c:pt>
                      <c:pt idx="17">
                        <c:v>0.72480060000000002</c:v>
                      </c:pt>
                      <c:pt idx="18">
                        <c:v>0.72589389999999998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31-40D1-947C-ADF828BA00D0}"/>
                  </c:ext>
                </c:extLst>
              </c15:ser>
            </c15:filteredScatterSeries>
          </c:ext>
        </c:extLst>
      </c:scatterChart>
      <c:valAx>
        <c:axId val="14946906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h/c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1664031"/>
        <c:crosses val="autoZero"/>
        <c:crossBetween val="midCat"/>
        <c:majorUnit val="1"/>
      </c:valAx>
      <c:valAx>
        <c:axId val="1801664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4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3747287202448"/>
          <c:y val="0.41051543438254706"/>
          <c:w val="0.10025093364458111"/>
          <c:h val="0.19708167136042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'Free-surface9 (3)'!$I$3:$I$119</c:f>
              <c:numCache>
                <c:formatCode>0.00E+00</c:formatCode>
                <c:ptCount val="117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0.76923076923076916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0.43478260869565222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0.38461538461538458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0.34482758620689657</c:v>
                </c:pt>
                <c:pt idx="29">
                  <c:v>0.33333333333333331</c:v>
                </c:pt>
                <c:pt idx="30">
                  <c:v>0.32258064516129031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0.27777777777777779</c:v>
                </c:pt>
                <c:pt idx="36">
                  <c:v>0.27027027027027023</c:v>
                </c:pt>
                <c:pt idx="37">
                  <c:v>0.26315789473684209</c:v>
                </c:pt>
                <c:pt idx="38">
                  <c:v>0.25641025641025644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10</c:v>
                </c:pt>
                <c:pt idx="79">
                  <c:v>5</c:v>
                </c:pt>
                <c:pt idx="80">
                  <c:v>3.3333333333333335</c:v>
                </c:pt>
                <c:pt idx="81">
                  <c:v>2.5</c:v>
                </c:pt>
                <c:pt idx="82">
                  <c:v>2</c:v>
                </c:pt>
                <c:pt idx="83">
                  <c:v>1.6666666666666667</c:v>
                </c:pt>
                <c:pt idx="84">
                  <c:v>1.4285714285714286</c:v>
                </c:pt>
                <c:pt idx="85">
                  <c:v>1.25</c:v>
                </c:pt>
                <c:pt idx="86">
                  <c:v>1.1111111111111112</c:v>
                </c:pt>
                <c:pt idx="87">
                  <c:v>1</c:v>
                </c:pt>
                <c:pt idx="88">
                  <c:v>0.90909090909090906</c:v>
                </c:pt>
                <c:pt idx="89">
                  <c:v>0.83333333333333337</c:v>
                </c:pt>
                <c:pt idx="90">
                  <c:v>0.76923076923076916</c:v>
                </c:pt>
                <c:pt idx="91">
                  <c:v>0.7142857142857143</c:v>
                </c:pt>
                <c:pt idx="92">
                  <c:v>0.66666666666666663</c:v>
                </c:pt>
                <c:pt idx="93">
                  <c:v>0.625</c:v>
                </c:pt>
                <c:pt idx="94">
                  <c:v>0.58823529411764708</c:v>
                </c:pt>
                <c:pt idx="95">
                  <c:v>0.55555555555555558</c:v>
                </c:pt>
                <c:pt idx="96">
                  <c:v>0.52631578947368418</c:v>
                </c:pt>
                <c:pt idx="97">
                  <c:v>0.5</c:v>
                </c:pt>
                <c:pt idx="98">
                  <c:v>0.47619047619047616</c:v>
                </c:pt>
                <c:pt idx="99">
                  <c:v>0.45454545454545453</c:v>
                </c:pt>
                <c:pt idx="100">
                  <c:v>0.43478260869565222</c:v>
                </c:pt>
                <c:pt idx="101">
                  <c:v>0.41666666666666669</c:v>
                </c:pt>
                <c:pt idx="102">
                  <c:v>0.4</c:v>
                </c:pt>
                <c:pt idx="103">
                  <c:v>0.38461538461538458</c:v>
                </c:pt>
                <c:pt idx="104">
                  <c:v>0.37037037037037035</c:v>
                </c:pt>
                <c:pt idx="105">
                  <c:v>0.35714285714285715</c:v>
                </c:pt>
                <c:pt idx="106">
                  <c:v>0.34482758620689657</c:v>
                </c:pt>
                <c:pt idx="107">
                  <c:v>0.33333333333333331</c:v>
                </c:pt>
                <c:pt idx="108">
                  <c:v>0.32258064516129031</c:v>
                </c:pt>
                <c:pt idx="109">
                  <c:v>0.3125</c:v>
                </c:pt>
                <c:pt idx="110">
                  <c:v>0.30303030303030304</c:v>
                </c:pt>
                <c:pt idx="111">
                  <c:v>0.29411764705882354</c:v>
                </c:pt>
                <c:pt idx="112">
                  <c:v>0.2857142857142857</c:v>
                </c:pt>
                <c:pt idx="113">
                  <c:v>0.27777777777777779</c:v>
                </c:pt>
                <c:pt idx="114">
                  <c:v>0.27027027027027023</c:v>
                </c:pt>
                <c:pt idx="115">
                  <c:v>0.26315789473684209</c:v>
                </c:pt>
                <c:pt idx="116">
                  <c:v>0.25641025641025644</c:v>
                </c:pt>
              </c:numCache>
            </c:numRef>
          </c:xVal>
          <c:yVal>
            <c:numRef>
              <c:f>'Free-surface9 (3)'!$G$3:$G$119</c:f>
              <c:numCache>
                <c:formatCode>0.00E+00</c:formatCode>
                <c:ptCount val="117"/>
                <c:pt idx="0">
                  <c:v>0.42180030000000002</c:v>
                </c:pt>
                <c:pt idx="1">
                  <c:v>0.54595760000000004</c:v>
                </c:pt>
                <c:pt idx="2">
                  <c:v>0.63169390000000003</c:v>
                </c:pt>
                <c:pt idx="3">
                  <c:v>0.6888396</c:v>
                </c:pt>
                <c:pt idx="4">
                  <c:v>0.71478109999999995</c:v>
                </c:pt>
                <c:pt idx="5">
                  <c:v>0.74063639999999997</c:v>
                </c:pt>
                <c:pt idx="6">
                  <c:v>0.75718359999999996</c:v>
                </c:pt>
                <c:pt idx="7">
                  <c:v>0.76934519999999995</c:v>
                </c:pt>
                <c:pt idx="8">
                  <c:v>0.77726289999999998</c:v>
                </c:pt>
                <c:pt idx="9">
                  <c:v>0.78123089999999995</c:v>
                </c:pt>
                <c:pt idx="10">
                  <c:v>0.78291999999999995</c:v>
                </c:pt>
                <c:pt idx="11">
                  <c:v>0.78283400000000003</c:v>
                </c:pt>
                <c:pt idx="12">
                  <c:v>0.78274920000000003</c:v>
                </c:pt>
                <c:pt idx="13">
                  <c:v>0.78100270000000005</c:v>
                </c:pt>
                <c:pt idx="14">
                  <c:v>0.77840069999999995</c:v>
                </c:pt>
                <c:pt idx="15">
                  <c:v>0.77542690000000003</c:v>
                </c:pt>
                <c:pt idx="16">
                  <c:v>0.77235500000000001</c:v>
                </c:pt>
                <c:pt idx="17">
                  <c:v>0.76933580000000001</c:v>
                </c:pt>
                <c:pt idx="18">
                  <c:v>0.76644860000000004</c:v>
                </c:pt>
                <c:pt idx="19">
                  <c:v>0.76373120000000005</c:v>
                </c:pt>
                <c:pt idx="20">
                  <c:v>0.76119800000000004</c:v>
                </c:pt>
                <c:pt idx="21">
                  <c:v>0.75884980000000002</c:v>
                </c:pt>
                <c:pt idx="22">
                  <c:v>0.75667980000000001</c:v>
                </c:pt>
                <c:pt idx="23">
                  <c:v>0.75467770000000001</c:v>
                </c:pt>
                <c:pt idx="24">
                  <c:v>0.75283160000000005</c:v>
                </c:pt>
                <c:pt idx="25">
                  <c:v>0.75112889999999999</c:v>
                </c:pt>
                <c:pt idx="26">
                  <c:v>0.74955760000000005</c:v>
                </c:pt>
                <c:pt idx="27">
                  <c:v>0.7481061</c:v>
                </c:pt>
                <c:pt idx="28">
                  <c:v>0.74676390000000004</c:v>
                </c:pt>
                <c:pt idx="29">
                  <c:v>0.74552110000000005</c:v>
                </c:pt>
                <c:pt idx="30">
                  <c:v>0.74436880000000005</c:v>
                </c:pt>
                <c:pt idx="31">
                  <c:v>0.74329909999999999</c:v>
                </c:pt>
                <c:pt idx="32">
                  <c:v>0.74230459999999998</c:v>
                </c:pt>
                <c:pt idx="33">
                  <c:v>0.7413788</c:v>
                </c:pt>
                <c:pt idx="34">
                  <c:v>0.74051579999999995</c:v>
                </c:pt>
                <c:pt idx="35">
                  <c:v>0.73971030000000004</c:v>
                </c:pt>
                <c:pt idx="36">
                  <c:v>0.73895750000000004</c:v>
                </c:pt>
                <c:pt idx="37">
                  <c:v>0.73825300000000005</c:v>
                </c:pt>
                <c:pt idx="38">
                  <c:v>0.73759300000000005</c:v>
                </c:pt>
                <c:pt idx="39">
                  <c:v>0.27190710000000001</c:v>
                </c:pt>
                <c:pt idx="40">
                  <c:v>0.4635553</c:v>
                </c:pt>
                <c:pt idx="41">
                  <c:v>0.56584820000000002</c:v>
                </c:pt>
                <c:pt idx="42">
                  <c:v>0.60070310000000005</c:v>
                </c:pt>
                <c:pt idx="43">
                  <c:v>0.62340019999999996</c:v>
                </c:pt>
                <c:pt idx="44">
                  <c:v>0.63950419999999997</c:v>
                </c:pt>
                <c:pt idx="45">
                  <c:v>0.65057390000000004</c:v>
                </c:pt>
                <c:pt idx="46">
                  <c:v>0.65957030000000005</c:v>
                </c:pt>
                <c:pt idx="47">
                  <c:v>0.67502019999999996</c:v>
                </c:pt>
                <c:pt idx="48">
                  <c:v>0.69917430000000003</c:v>
                </c:pt>
                <c:pt idx="49">
                  <c:v>0.70254930000000004</c:v>
                </c:pt>
                <c:pt idx="50">
                  <c:v>0.71017280000000005</c:v>
                </c:pt>
                <c:pt idx="51">
                  <c:v>0.71514370000000005</c:v>
                </c:pt>
                <c:pt idx="52">
                  <c:v>0.72423179999999998</c:v>
                </c:pt>
                <c:pt idx="53">
                  <c:v>0.73283880000000001</c:v>
                </c:pt>
                <c:pt idx="54">
                  <c:v>0.73391499999999998</c:v>
                </c:pt>
                <c:pt idx="55">
                  <c:v>0.73604930000000002</c:v>
                </c:pt>
                <c:pt idx="56">
                  <c:v>0.73795580000000005</c:v>
                </c:pt>
                <c:pt idx="57">
                  <c:v>0.74022469999999996</c:v>
                </c:pt>
                <c:pt idx="58">
                  <c:v>0.74193620000000005</c:v>
                </c:pt>
                <c:pt idx="59">
                  <c:v>0.74309329999999996</c:v>
                </c:pt>
                <c:pt idx="60">
                  <c:v>0.74377610000000005</c:v>
                </c:pt>
                <c:pt idx="61">
                  <c:v>0.74407590000000001</c:v>
                </c:pt>
                <c:pt idx="62">
                  <c:v>0.74401649999999997</c:v>
                </c:pt>
                <c:pt idx="63">
                  <c:v>0.74416970000000005</c:v>
                </c:pt>
                <c:pt idx="64">
                  <c:v>0.74434069999999997</c:v>
                </c:pt>
                <c:pt idx="65">
                  <c:v>0.74413770000000001</c:v>
                </c:pt>
                <c:pt idx="66">
                  <c:v>0.7437144</c:v>
                </c:pt>
                <c:pt idx="67">
                  <c:v>0.74316320000000002</c:v>
                </c:pt>
                <c:pt idx="68">
                  <c:v>0.74254030000000004</c:v>
                </c:pt>
                <c:pt idx="69">
                  <c:v>0.7418804</c:v>
                </c:pt>
                <c:pt idx="70">
                  <c:v>0.74120620000000004</c:v>
                </c:pt>
                <c:pt idx="71">
                  <c:v>0.74053219999999997</c:v>
                </c:pt>
                <c:pt idx="72">
                  <c:v>0.73986810000000003</c:v>
                </c:pt>
                <c:pt idx="73">
                  <c:v>0.73922010000000005</c:v>
                </c:pt>
                <c:pt idx="74">
                  <c:v>0.73859229999999998</c:v>
                </c:pt>
                <c:pt idx="75">
                  <c:v>0.73798719999999995</c:v>
                </c:pt>
                <c:pt idx="76">
                  <c:v>0.73740620000000001</c:v>
                </c:pt>
                <c:pt idx="77">
                  <c:v>0.73684989999999995</c:v>
                </c:pt>
                <c:pt idx="78">
                  <c:v>0.43168990000000002</c:v>
                </c:pt>
                <c:pt idx="79">
                  <c:v>0.69798839999999995</c:v>
                </c:pt>
                <c:pt idx="80">
                  <c:v>0.72598300000000004</c:v>
                </c:pt>
                <c:pt idx="81">
                  <c:v>0.70764930000000004</c:v>
                </c:pt>
                <c:pt idx="82">
                  <c:v>0.69052440000000004</c:v>
                </c:pt>
                <c:pt idx="83">
                  <c:v>0.67834760000000005</c:v>
                </c:pt>
                <c:pt idx="84">
                  <c:v>0.67012819999999995</c:v>
                </c:pt>
                <c:pt idx="85">
                  <c:v>0.66846380000000005</c:v>
                </c:pt>
                <c:pt idx="86">
                  <c:v>0.66822539999999997</c:v>
                </c:pt>
                <c:pt idx="87">
                  <c:v>0.6694426</c:v>
                </c:pt>
                <c:pt idx="88">
                  <c:v>0.67169469999999998</c:v>
                </c:pt>
                <c:pt idx="89">
                  <c:v>0.67389790000000005</c:v>
                </c:pt>
                <c:pt idx="90">
                  <c:v>0.67675439999999998</c:v>
                </c:pt>
                <c:pt idx="91">
                  <c:v>0.68212930000000005</c:v>
                </c:pt>
                <c:pt idx="92">
                  <c:v>0.68422309999999997</c:v>
                </c:pt>
                <c:pt idx="93">
                  <c:v>0.688662</c:v>
                </c:pt>
                <c:pt idx="94">
                  <c:v>0.69294259999999996</c:v>
                </c:pt>
                <c:pt idx="95">
                  <c:v>0.69473260000000003</c:v>
                </c:pt>
                <c:pt idx="96">
                  <c:v>0.69815079999999996</c:v>
                </c:pt>
                <c:pt idx="97">
                  <c:v>0.70158469999999995</c:v>
                </c:pt>
                <c:pt idx="98">
                  <c:v>0.70501119999999995</c:v>
                </c:pt>
                <c:pt idx="99">
                  <c:v>0.70777469999999998</c:v>
                </c:pt>
                <c:pt idx="100">
                  <c:v>0.71000149999999995</c:v>
                </c:pt>
                <c:pt idx="101">
                  <c:v>0.71195830000000004</c:v>
                </c:pt>
                <c:pt idx="102">
                  <c:v>0.71361140000000001</c:v>
                </c:pt>
                <c:pt idx="103">
                  <c:v>0.71513300000000002</c:v>
                </c:pt>
                <c:pt idx="104">
                  <c:v>0.71668880000000001</c:v>
                </c:pt>
                <c:pt idx="105">
                  <c:v>0.71821840000000003</c:v>
                </c:pt>
                <c:pt idx="106">
                  <c:v>0.71997230000000001</c:v>
                </c:pt>
                <c:pt idx="107">
                  <c:v>0.72099760000000002</c:v>
                </c:pt>
                <c:pt idx="108">
                  <c:v>0.72151220000000005</c:v>
                </c:pt>
                <c:pt idx="109">
                  <c:v>0.72270389999999995</c:v>
                </c:pt>
                <c:pt idx="110">
                  <c:v>0.72410890000000006</c:v>
                </c:pt>
                <c:pt idx="111">
                  <c:v>0.72403390000000001</c:v>
                </c:pt>
                <c:pt idx="112">
                  <c:v>0.72480060000000002</c:v>
                </c:pt>
                <c:pt idx="113">
                  <c:v>0.72589389999999998</c:v>
                </c:pt>
                <c:pt idx="114">
                  <c:v>0.72567250000000005</c:v>
                </c:pt>
                <c:pt idx="115">
                  <c:v>0.72676790000000002</c:v>
                </c:pt>
                <c:pt idx="116">
                  <c:v>0.72665049999999998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D-47EA-B96E-79D2ED85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71983"/>
        <c:axId val="1411164959"/>
      </c:scatterChart>
      <c:valAx>
        <c:axId val="11040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11164959"/>
        <c:crosses val="autoZero"/>
        <c:crossBetween val="midCat"/>
      </c:valAx>
      <c:valAx>
        <c:axId val="14111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0407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Sheet5!$A$79</c:f>
              <c:strCache>
                <c:ptCount val="1"/>
                <c:pt idx="0">
                  <c:v>9.99E-01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Sheet5!$C$79:$C$117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  <c:extLst xmlns:c15="http://schemas.microsoft.com/office/drawing/2012/chart"/>
            </c:numRef>
          </c:xVal>
          <c:yVal>
            <c:numRef>
              <c:f>Sheet5!$F$79:$F$117</c:f>
              <c:numCache>
                <c:formatCode>0.00E+00</c:formatCode>
                <c:ptCount val="39"/>
                <c:pt idx="0">
                  <c:v>0.27095239999999998</c:v>
                </c:pt>
                <c:pt idx="1">
                  <c:v>0.46681830000000002</c:v>
                </c:pt>
                <c:pt idx="2">
                  <c:v>0.55890419999999996</c:v>
                </c:pt>
                <c:pt idx="3">
                  <c:v>0.59748080000000003</c:v>
                </c:pt>
                <c:pt idx="4">
                  <c:v>0.6183071</c:v>
                </c:pt>
                <c:pt idx="5">
                  <c:v>0.63650609999999996</c:v>
                </c:pt>
                <c:pt idx="6">
                  <c:v>0.65416390000000002</c:v>
                </c:pt>
                <c:pt idx="7">
                  <c:v>0.66609280000000004</c:v>
                </c:pt>
                <c:pt idx="8">
                  <c:v>0.67856799999999995</c:v>
                </c:pt>
                <c:pt idx="9">
                  <c:v>0.69035290000000005</c:v>
                </c:pt>
                <c:pt idx="10">
                  <c:v>0.70076590000000005</c:v>
                </c:pt>
                <c:pt idx="11">
                  <c:v>0.71016199999999996</c:v>
                </c:pt>
                <c:pt idx="12">
                  <c:v>0.71823780000000004</c:v>
                </c:pt>
                <c:pt idx="13">
                  <c:v>0.72473050000000006</c:v>
                </c:pt>
                <c:pt idx="14">
                  <c:v>0.73007949999999999</c:v>
                </c:pt>
                <c:pt idx="15">
                  <c:v>0.73398479999999999</c:v>
                </c:pt>
                <c:pt idx="16">
                  <c:v>0.73672789999999999</c:v>
                </c:pt>
                <c:pt idx="17">
                  <c:v>0.739367</c:v>
                </c:pt>
                <c:pt idx="18">
                  <c:v>0.74149299999999996</c:v>
                </c:pt>
                <c:pt idx="19">
                  <c:v>0.7426121</c:v>
                </c:pt>
                <c:pt idx="20">
                  <c:v>0.74339029999999995</c:v>
                </c:pt>
                <c:pt idx="21">
                  <c:v>0.74399280000000001</c:v>
                </c:pt>
                <c:pt idx="22">
                  <c:v>0.74410900000000002</c:v>
                </c:pt>
                <c:pt idx="23">
                  <c:v>0.74405520000000003</c:v>
                </c:pt>
                <c:pt idx="24">
                  <c:v>0.74416970000000005</c:v>
                </c:pt>
                <c:pt idx="25">
                  <c:v>0.74434069999999997</c:v>
                </c:pt>
                <c:pt idx="26">
                  <c:v>0.74413770000000001</c:v>
                </c:pt>
                <c:pt idx="27">
                  <c:v>0.7437144</c:v>
                </c:pt>
                <c:pt idx="28">
                  <c:v>0.74316320000000002</c:v>
                </c:pt>
                <c:pt idx="29">
                  <c:v>0.74254030000000004</c:v>
                </c:pt>
                <c:pt idx="30">
                  <c:v>0.7418804</c:v>
                </c:pt>
                <c:pt idx="31">
                  <c:v>0.74120620000000004</c:v>
                </c:pt>
                <c:pt idx="32">
                  <c:v>0.74053219999999997</c:v>
                </c:pt>
                <c:pt idx="33">
                  <c:v>0.73986810000000003</c:v>
                </c:pt>
                <c:pt idx="34">
                  <c:v>0.73922010000000005</c:v>
                </c:pt>
                <c:pt idx="35">
                  <c:v>0.73859229999999998</c:v>
                </c:pt>
                <c:pt idx="36">
                  <c:v>0.73798719999999995</c:v>
                </c:pt>
                <c:pt idx="37">
                  <c:v>0.73740620000000001</c:v>
                </c:pt>
                <c:pt idx="38">
                  <c:v>0.73684989999999995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E8C-4F1C-9B38-BF1E3DAD049F}"/>
            </c:ext>
          </c:extLst>
        </c:ser>
        <c:ser>
          <c:idx val="3"/>
          <c:order val="3"/>
          <c:tx>
            <c:strRef>
              <c:f>Sheet5!$A$118</c:f>
              <c:strCache>
                <c:ptCount val="1"/>
                <c:pt idx="0">
                  <c:v>1.50E+00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Sheet5!$C$118:$C$156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Sheet5!$F$118:$F$156</c:f>
              <c:numCache>
                <c:formatCode>0.00E+00</c:formatCode>
                <c:ptCount val="39"/>
                <c:pt idx="0">
                  <c:v>0.4325407</c:v>
                </c:pt>
                <c:pt idx="1">
                  <c:v>0.70057530000000001</c:v>
                </c:pt>
                <c:pt idx="2">
                  <c:v>0.72734480000000001</c:v>
                </c:pt>
                <c:pt idx="3">
                  <c:v>0.71359340000000004</c:v>
                </c:pt>
                <c:pt idx="4">
                  <c:v>0.68650990000000001</c:v>
                </c:pt>
                <c:pt idx="5">
                  <c:v>0.68261550000000004</c:v>
                </c:pt>
                <c:pt idx="6">
                  <c:v>0.667238</c:v>
                </c:pt>
                <c:pt idx="7">
                  <c:v>0.66707810000000001</c:v>
                </c:pt>
                <c:pt idx="8">
                  <c:v>0.67383780000000004</c:v>
                </c:pt>
                <c:pt idx="9">
                  <c:v>0.66752789999999995</c:v>
                </c:pt>
                <c:pt idx="10">
                  <c:v>0.66786670000000004</c:v>
                </c:pt>
                <c:pt idx="11">
                  <c:v>0.67062960000000005</c:v>
                </c:pt>
                <c:pt idx="12">
                  <c:v>0.67392790000000002</c:v>
                </c:pt>
                <c:pt idx="13">
                  <c:v>0.67811469999999996</c:v>
                </c:pt>
                <c:pt idx="14">
                  <c:v>0.68276440000000005</c:v>
                </c:pt>
                <c:pt idx="15">
                  <c:v>0.68702300000000005</c:v>
                </c:pt>
                <c:pt idx="16">
                  <c:v>0.6908685</c:v>
                </c:pt>
                <c:pt idx="17">
                  <c:v>0.69414160000000003</c:v>
                </c:pt>
                <c:pt idx="18">
                  <c:v>0.6970208</c:v>
                </c:pt>
                <c:pt idx="19">
                  <c:v>0.69959099999999996</c:v>
                </c:pt>
                <c:pt idx="20">
                  <c:v>0.70198559999999999</c:v>
                </c:pt>
                <c:pt idx="21">
                  <c:v>0.7043121</c:v>
                </c:pt>
                <c:pt idx="22">
                  <c:v>0.70691029999999999</c:v>
                </c:pt>
                <c:pt idx="23">
                  <c:v>0.70926279999999997</c:v>
                </c:pt>
                <c:pt idx="24">
                  <c:v>0.71211720000000001</c:v>
                </c:pt>
                <c:pt idx="25">
                  <c:v>0.71472449999999998</c:v>
                </c:pt>
                <c:pt idx="26">
                  <c:v>0.71816670000000005</c:v>
                </c:pt>
                <c:pt idx="27">
                  <c:v>0.72047740000000005</c:v>
                </c:pt>
                <c:pt idx="28">
                  <c:v>0.72082489999999999</c:v>
                </c:pt>
                <c:pt idx="29">
                  <c:v>0.72125379999999994</c:v>
                </c:pt>
                <c:pt idx="30">
                  <c:v>0.72191859999999997</c:v>
                </c:pt>
                <c:pt idx="31">
                  <c:v>0.72255590000000003</c:v>
                </c:pt>
                <c:pt idx="32">
                  <c:v>0.72305330000000001</c:v>
                </c:pt>
                <c:pt idx="33">
                  <c:v>0.72354160000000001</c:v>
                </c:pt>
                <c:pt idx="34">
                  <c:v>0.72410439999999998</c:v>
                </c:pt>
                <c:pt idx="35">
                  <c:v>0.72472420000000004</c:v>
                </c:pt>
                <c:pt idx="36">
                  <c:v>0.72531880000000004</c:v>
                </c:pt>
                <c:pt idx="37">
                  <c:v>0.72583960000000003</c:v>
                </c:pt>
                <c:pt idx="38">
                  <c:v>0.72632890000000006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C-4F1C-9B38-BF1E3DAD049F}"/>
            </c:ext>
          </c:extLst>
        </c:ser>
        <c:ser>
          <c:idx val="4"/>
          <c:order val="4"/>
          <c:tx>
            <c:strRef>
              <c:f>Sheet5!$A$157</c:f>
              <c:strCache>
                <c:ptCount val="1"/>
                <c:pt idx="0">
                  <c:v>2.00E+00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Sheet5!$C$157:$C$195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  <c:extLst xmlns:c15="http://schemas.microsoft.com/office/drawing/2012/chart"/>
            </c:numRef>
          </c:xVal>
          <c:yVal>
            <c:numRef>
              <c:f>Sheet5!$F$157:$F$195</c:f>
              <c:numCache>
                <c:formatCode>0.00E+00</c:formatCode>
                <c:ptCount val="39"/>
                <c:pt idx="0">
                  <c:v>0.58584449999999999</c:v>
                </c:pt>
                <c:pt idx="1">
                  <c:v>0.89771610000000002</c:v>
                </c:pt>
                <c:pt idx="2">
                  <c:v>0.879328</c:v>
                </c:pt>
                <c:pt idx="3">
                  <c:v>0.80932720000000002</c:v>
                </c:pt>
                <c:pt idx="4">
                  <c:v>0.76511450000000003</c:v>
                </c:pt>
                <c:pt idx="5">
                  <c:v>0.73809990000000003</c:v>
                </c:pt>
                <c:pt idx="6">
                  <c:v>0.72001329999999997</c:v>
                </c:pt>
                <c:pt idx="7">
                  <c:v>0.70545749999999996</c:v>
                </c:pt>
                <c:pt idx="8">
                  <c:v>0.69556030000000002</c:v>
                </c:pt>
                <c:pt idx="9">
                  <c:v>0.69067049999999997</c:v>
                </c:pt>
                <c:pt idx="10">
                  <c:v>0.69864490000000001</c:v>
                </c:pt>
                <c:pt idx="11">
                  <c:v>0.69243010000000005</c:v>
                </c:pt>
                <c:pt idx="12">
                  <c:v>0.68925069999999999</c:v>
                </c:pt>
                <c:pt idx="13">
                  <c:v>0.68433069999999996</c:v>
                </c:pt>
                <c:pt idx="14">
                  <c:v>0.69411940000000005</c:v>
                </c:pt>
                <c:pt idx="15">
                  <c:v>0.6919843</c:v>
                </c:pt>
                <c:pt idx="16">
                  <c:v>0.68953850000000005</c:v>
                </c:pt>
                <c:pt idx="17">
                  <c:v>0.69164899999999996</c:v>
                </c:pt>
                <c:pt idx="18">
                  <c:v>0.69631639999999995</c:v>
                </c:pt>
                <c:pt idx="19">
                  <c:v>0.69221469999999996</c:v>
                </c:pt>
                <c:pt idx="20">
                  <c:v>0.70136969999999998</c:v>
                </c:pt>
                <c:pt idx="21">
                  <c:v>0.69873110000000005</c:v>
                </c:pt>
                <c:pt idx="22">
                  <c:v>0.69530139999999996</c:v>
                </c:pt>
                <c:pt idx="23">
                  <c:v>0.70630110000000002</c:v>
                </c:pt>
                <c:pt idx="24">
                  <c:v>0.69923120000000005</c:v>
                </c:pt>
                <c:pt idx="25">
                  <c:v>0.70594679999999999</c:v>
                </c:pt>
                <c:pt idx="26">
                  <c:v>0.70519759999999998</c:v>
                </c:pt>
                <c:pt idx="27">
                  <c:v>0.70279519999999995</c:v>
                </c:pt>
                <c:pt idx="28">
                  <c:v>0.71065829999999997</c:v>
                </c:pt>
                <c:pt idx="29">
                  <c:v>0.70331889999999997</c:v>
                </c:pt>
                <c:pt idx="30">
                  <c:v>0.71545809999999999</c:v>
                </c:pt>
                <c:pt idx="31">
                  <c:v>0.70821719999999999</c:v>
                </c:pt>
                <c:pt idx="32">
                  <c:v>0.71877230000000003</c:v>
                </c:pt>
                <c:pt idx="33">
                  <c:v>0.71188260000000003</c:v>
                </c:pt>
                <c:pt idx="34">
                  <c:v>0.71242070000000002</c:v>
                </c:pt>
                <c:pt idx="35">
                  <c:v>0.71506510000000001</c:v>
                </c:pt>
                <c:pt idx="36">
                  <c:v>0.71070460000000002</c:v>
                </c:pt>
                <c:pt idx="37">
                  <c:v>0.71714880000000003</c:v>
                </c:pt>
                <c:pt idx="38">
                  <c:v>0.71223599999999998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E8C-4F1C-9B38-BF1E3DAD049F}"/>
            </c:ext>
          </c:extLst>
        </c:ser>
        <c:ser>
          <c:idx val="5"/>
          <c:order val="5"/>
          <c:tx>
            <c:strRef>
              <c:f>Sheet5!$A$196</c:f>
              <c:strCache>
                <c:ptCount val="1"/>
                <c:pt idx="0">
                  <c:v>3.00E+00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Sheet5!$C$196:$C$234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  <c:extLst xmlns:c15="http://schemas.microsoft.com/office/drawing/2012/chart"/>
            </c:numRef>
          </c:xVal>
          <c:yVal>
            <c:numRef>
              <c:f>Sheet5!$F$196:$F$234</c:f>
              <c:numCache>
                <c:formatCode>0.00E+00</c:formatCode>
                <c:ptCount val="39"/>
                <c:pt idx="0">
                  <c:v>0.80352950000000001</c:v>
                </c:pt>
                <c:pt idx="1">
                  <c:v>1.105815</c:v>
                </c:pt>
                <c:pt idx="2">
                  <c:v>1.0077370000000001</c:v>
                </c:pt>
                <c:pt idx="3">
                  <c:v>0.91111889999999995</c:v>
                </c:pt>
                <c:pt idx="4">
                  <c:v>0.84170800000000001</c:v>
                </c:pt>
                <c:pt idx="5">
                  <c:v>0.81199739999999998</c:v>
                </c:pt>
                <c:pt idx="6">
                  <c:v>0.78056809999999999</c:v>
                </c:pt>
                <c:pt idx="7">
                  <c:v>0.75050360000000005</c:v>
                </c:pt>
                <c:pt idx="8">
                  <c:v>0.7490137</c:v>
                </c:pt>
                <c:pt idx="9">
                  <c:v>0.73149450000000005</c:v>
                </c:pt>
                <c:pt idx="10">
                  <c:v>0.73797290000000004</c:v>
                </c:pt>
                <c:pt idx="11">
                  <c:v>0.72033270000000005</c:v>
                </c:pt>
                <c:pt idx="12">
                  <c:v>0.72855449999999999</c:v>
                </c:pt>
                <c:pt idx="13">
                  <c:v>0.71257380000000003</c:v>
                </c:pt>
                <c:pt idx="14">
                  <c:v>0.71768080000000001</c:v>
                </c:pt>
                <c:pt idx="15">
                  <c:v>0.70683600000000002</c:v>
                </c:pt>
                <c:pt idx="16">
                  <c:v>0.71156269999999999</c:v>
                </c:pt>
                <c:pt idx="17">
                  <c:v>0.6992505</c:v>
                </c:pt>
                <c:pt idx="18">
                  <c:v>0.71234940000000002</c:v>
                </c:pt>
                <c:pt idx="19">
                  <c:v>0.71624109999999996</c:v>
                </c:pt>
                <c:pt idx="20">
                  <c:v>0.70601179999999997</c:v>
                </c:pt>
                <c:pt idx="21">
                  <c:v>0.71051529999999996</c:v>
                </c:pt>
                <c:pt idx="22">
                  <c:v>0.69725090000000001</c:v>
                </c:pt>
                <c:pt idx="23">
                  <c:v>0.71054399999999995</c:v>
                </c:pt>
                <c:pt idx="24">
                  <c:v>0.71493359999999995</c:v>
                </c:pt>
                <c:pt idx="25">
                  <c:v>0.70271890000000004</c:v>
                </c:pt>
                <c:pt idx="26">
                  <c:v>0.70706279999999999</c:v>
                </c:pt>
                <c:pt idx="27">
                  <c:v>0.72102429999999995</c:v>
                </c:pt>
                <c:pt idx="28">
                  <c:v>0.70578070000000004</c:v>
                </c:pt>
                <c:pt idx="29">
                  <c:v>0.70845599999999997</c:v>
                </c:pt>
                <c:pt idx="30">
                  <c:v>0.72401570000000004</c:v>
                </c:pt>
                <c:pt idx="31">
                  <c:v>0.70671450000000002</c:v>
                </c:pt>
                <c:pt idx="32">
                  <c:v>0.70964680000000002</c:v>
                </c:pt>
                <c:pt idx="33">
                  <c:v>0.72162899999999996</c:v>
                </c:pt>
                <c:pt idx="34">
                  <c:v>0.7057715</c:v>
                </c:pt>
                <c:pt idx="35">
                  <c:v>0.70973779999999997</c:v>
                </c:pt>
                <c:pt idx="36">
                  <c:v>0.71976439999999997</c:v>
                </c:pt>
                <c:pt idx="37">
                  <c:v>0.70436540000000003</c:v>
                </c:pt>
                <c:pt idx="38">
                  <c:v>0.70886720000000003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E8C-4F1C-9B38-BF1E3DAD049F}"/>
            </c:ext>
          </c:extLst>
        </c:ser>
        <c:ser>
          <c:idx val="6"/>
          <c:order val="6"/>
          <c:tx>
            <c:strRef>
              <c:f>Sheet5!$A$235</c:f>
              <c:strCache>
                <c:ptCount val="1"/>
                <c:pt idx="0">
                  <c:v>8.99E+00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Sheet5!$C$235:$C$273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  <c:extLst xmlns:c15="http://schemas.microsoft.com/office/drawing/2012/chart"/>
            </c:numRef>
          </c:xVal>
          <c:yVal>
            <c:numRef>
              <c:f>Sheet5!$F$235:$F$273</c:f>
              <c:numCache>
                <c:formatCode>0.00E+00</c:formatCode>
                <c:ptCount val="39"/>
                <c:pt idx="0">
                  <c:v>1.1832590000000001</c:v>
                </c:pt>
                <c:pt idx="1">
                  <c:v>1.4635119999999999</c:v>
                </c:pt>
                <c:pt idx="2">
                  <c:v>1.2198500000000001</c:v>
                </c:pt>
                <c:pt idx="3">
                  <c:v>1.055642</c:v>
                </c:pt>
                <c:pt idx="4">
                  <c:v>0.95804</c:v>
                </c:pt>
                <c:pt idx="5">
                  <c:v>0.8884012</c:v>
                </c:pt>
                <c:pt idx="6">
                  <c:v>0.84920830000000003</c:v>
                </c:pt>
                <c:pt idx="7">
                  <c:v>0.82071950000000005</c:v>
                </c:pt>
                <c:pt idx="8">
                  <c:v>0.80110979999999998</c:v>
                </c:pt>
                <c:pt idx="9">
                  <c:v>0.78530800000000001</c:v>
                </c:pt>
                <c:pt idx="10">
                  <c:v>0.76552419999999999</c:v>
                </c:pt>
                <c:pt idx="11">
                  <c:v>0.75936820000000005</c:v>
                </c:pt>
                <c:pt idx="12">
                  <c:v>0.75387009999999999</c:v>
                </c:pt>
                <c:pt idx="13">
                  <c:v>0.7499188</c:v>
                </c:pt>
                <c:pt idx="14">
                  <c:v>0.74513180000000001</c:v>
                </c:pt>
                <c:pt idx="15">
                  <c:v>0.74330529999999995</c:v>
                </c:pt>
                <c:pt idx="16">
                  <c:v>0.73210399999999998</c:v>
                </c:pt>
                <c:pt idx="17">
                  <c:v>0.72964560000000001</c:v>
                </c:pt>
                <c:pt idx="18">
                  <c:v>0.72973209999999999</c:v>
                </c:pt>
                <c:pt idx="19">
                  <c:v>0.72984819999999995</c:v>
                </c:pt>
                <c:pt idx="20">
                  <c:v>0.72935300000000003</c:v>
                </c:pt>
                <c:pt idx="21">
                  <c:v>0.72839449999999994</c:v>
                </c:pt>
                <c:pt idx="22">
                  <c:v>0.72937189999999996</c:v>
                </c:pt>
                <c:pt idx="23">
                  <c:v>0.72722739999999997</c:v>
                </c:pt>
                <c:pt idx="24">
                  <c:v>0.71878450000000005</c:v>
                </c:pt>
                <c:pt idx="25">
                  <c:v>0.71856819999999999</c:v>
                </c:pt>
                <c:pt idx="26">
                  <c:v>0.72067199999999998</c:v>
                </c:pt>
                <c:pt idx="27">
                  <c:v>0.72221000000000002</c:v>
                </c:pt>
                <c:pt idx="28">
                  <c:v>0.72361189999999997</c:v>
                </c:pt>
                <c:pt idx="29">
                  <c:v>0.72268639999999995</c:v>
                </c:pt>
                <c:pt idx="30">
                  <c:v>0.72417909999999996</c:v>
                </c:pt>
                <c:pt idx="31">
                  <c:v>0.72566770000000003</c:v>
                </c:pt>
                <c:pt idx="32">
                  <c:v>0.72220390000000001</c:v>
                </c:pt>
                <c:pt idx="33">
                  <c:v>0.72575239999999996</c:v>
                </c:pt>
                <c:pt idx="34">
                  <c:v>0.71313510000000002</c:v>
                </c:pt>
                <c:pt idx="35">
                  <c:v>0.71747930000000004</c:v>
                </c:pt>
                <c:pt idx="36">
                  <c:v>0.71995350000000002</c:v>
                </c:pt>
                <c:pt idx="37">
                  <c:v>0.72191760000000005</c:v>
                </c:pt>
                <c:pt idx="38">
                  <c:v>0.72049510000000005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E8C-4F1C-9B38-BF1E3DAD049F}"/>
            </c:ext>
          </c:extLst>
        </c:ser>
        <c:ser>
          <c:idx val="10"/>
          <c:order val="10"/>
          <c:tx>
            <c:strRef>
              <c:f>Sheet5!$A$391</c:f>
              <c:strCache>
                <c:ptCount val="1"/>
                <c:pt idx="0">
                  <c:v>1.16E+00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Sheet5!$C$391:$C$429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  <c:extLst xmlns:c15="http://schemas.microsoft.com/office/drawing/2012/chart"/>
            </c:numRef>
          </c:xVal>
          <c:yVal>
            <c:numRef>
              <c:f>Sheet5!$F$391:$F$429</c:f>
              <c:numCache>
                <c:formatCode>0.00E+00</c:formatCode>
                <c:ptCount val="39"/>
                <c:pt idx="0">
                  <c:v>0.4188538</c:v>
                </c:pt>
                <c:pt idx="1">
                  <c:v>0.53789450000000005</c:v>
                </c:pt>
                <c:pt idx="2">
                  <c:v>0.60477479999999995</c:v>
                </c:pt>
                <c:pt idx="3">
                  <c:v>0.62309060000000005</c:v>
                </c:pt>
                <c:pt idx="4">
                  <c:v>0.62945759999999995</c:v>
                </c:pt>
                <c:pt idx="5">
                  <c:v>0.63620209999999999</c:v>
                </c:pt>
                <c:pt idx="6">
                  <c:v>0.64345229999999998</c:v>
                </c:pt>
                <c:pt idx="7">
                  <c:v>0.65272980000000003</c:v>
                </c:pt>
                <c:pt idx="8">
                  <c:v>0.6649562</c:v>
                </c:pt>
                <c:pt idx="9">
                  <c:v>0.66918339999999998</c:v>
                </c:pt>
                <c:pt idx="10">
                  <c:v>0.67738410000000004</c:v>
                </c:pt>
                <c:pt idx="11">
                  <c:v>0.68946220000000003</c:v>
                </c:pt>
                <c:pt idx="12">
                  <c:v>0.69201829999999998</c:v>
                </c:pt>
                <c:pt idx="13">
                  <c:v>0.70174970000000003</c:v>
                </c:pt>
                <c:pt idx="14">
                  <c:v>0.70559839999999996</c:v>
                </c:pt>
                <c:pt idx="15">
                  <c:v>0.71117260000000004</c:v>
                </c:pt>
                <c:pt idx="16">
                  <c:v>0.71574839999999995</c:v>
                </c:pt>
                <c:pt idx="17">
                  <c:v>0.71948500000000004</c:v>
                </c:pt>
                <c:pt idx="18">
                  <c:v>0.72307069999999996</c:v>
                </c:pt>
                <c:pt idx="19">
                  <c:v>0.72576839999999998</c:v>
                </c:pt>
                <c:pt idx="20">
                  <c:v>0.72894630000000005</c:v>
                </c:pt>
                <c:pt idx="21">
                  <c:v>0.72980299999999998</c:v>
                </c:pt>
                <c:pt idx="22">
                  <c:v>0.73164839999999998</c:v>
                </c:pt>
                <c:pt idx="23">
                  <c:v>0.73342180000000001</c:v>
                </c:pt>
                <c:pt idx="24">
                  <c:v>0.73405370000000003</c:v>
                </c:pt>
                <c:pt idx="25">
                  <c:v>0.73469709999999999</c:v>
                </c:pt>
                <c:pt idx="26">
                  <c:v>0.73528470000000001</c:v>
                </c:pt>
                <c:pt idx="27">
                  <c:v>0.73571739999999997</c:v>
                </c:pt>
                <c:pt idx="28">
                  <c:v>0.73614210000000002</c:v>
                </c:pt>
                <c:pt idx="29">
                  <c:v>0.73612500000000003</c:v>
                </c:pt>
                <c:pt idx="30">
                  <c:v>0.73614250000000003</c:v>
                </c:pt>
                <c:pt idx="31">
                  <c:v>0.73612409999999995</c:v>
                </c:pt>
                <c:pt idx="32">
                  <c:v>0.73594769999999998</c:v>
                </c:pt>
                <c:pt idx="33">
                  <c:v>0.73622960000000004</c:v>
                </c:pt>
                <c:pt idx="34">
                  <c:v>0.73630050000000002</c:v>
                </c:pt>
                <c:pt idx="35">
                  <c:v>0.73619520000000005</c:v>
                </c:pt>
                <c:pt idx="36">
                  <c:v>0.73598589999999997</c:v>
                </c:pt>
                <c:pt idx="37">
                  <c:v>0.7357148</c:v>
                </c:pt>
                <c:pt idx="38">
                  <c:v>0.73540729999999999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8E8C-4F1C-9B38-BF1E3DAD049F}"/>
            </c:ext>
          </c:extLst>
        </c:ser>
        <c:ser>
          <c:idx val="11"/>
          <c:order val="11"/>
          <c:tx>
            <c:strRef>
              <c:f>Sheet5!$A$430</c:f>
              <c:strCache>
                <c:ptCount val="1"/>
                <c:pt idx="0">
                  <c:v>1.33E+00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Sheet5!$C$430:$C$469</c:f>
              <c:numCache>
                <c:formatCode>0.00E+00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  <c:extLst xmlns:c15="http://schemas.microsoft.com/office/drawing/2012/chart"/>
            </c:numRef>
          </c:xVal>
          <c:yVal>
            <c:numRef>
              <c:f>Sheet5!$F$430:$F$469</c:f>
              <c:numCache>
                <c:formatCode>0.00E+00</c:formatCode>
                <c:ptCount val="40"/>
                <c:pt idx="0">
                  <c:v>0.33535949999999998</c:v>
                </c:pt>
                <c:pt idx="1">
                  <c:v>0.59526699999999999</c:v>
                </c:pt>
                <c:pt idx="2">
                  <c:v>0.65522040000000004</c:v>
                </c:pt>
                <c:pt idx="3">
                  <c:v>0.66181069999999997</c:v>
                </c:pt>
                <c:pt idx="4">
                  <c:v>0.65434460000000005</c:v>
                </c:pt>
                <c:pt idx="5">
                  <c:v>0.6495592</c:v>
                </c:pt>
                <c:pt idx="6">
                  <c:v>0.65678859999999994</c:v>
                </c:pt>
                <c:pt idx="7">
                  <c:v>0.65294649999999999</c:v>
                </c:pt>
                <c:pt idx="8">
                  <c:v>0.66407240000000001</c:v>
                </c:pt>
                <c:pt idx="9">
                  <c:v>0.66183809999999998</c:v>
                </c:pt>
                <c:pt idx="10">
                  <c:v>0.66879029999999995</c:v>
                </c:pt>
                <c:pt idx="11">
                  <c:v>0.67884889999999998</c:v>
                </c:pt>
                <c:pt idx="12">
                  <c:v>0.67815740000000002</c:v>
                </c:pt>
                <c:pt idx="13">
                  <c:v>0.68351830000000002</c:v>
                </c:pt>
                <c:pt idx="14">
                  <c:v>0.69328020000000001</c:v>
                </c:pt>
                <c:pt idx="15">
                  <c:v>0.69950590000000001</c:v>
                </c:pt>
                <c:pt idx="16">
                  <c:v>0.69912629999999998</c:v>
                </c:pt>
                <c:pt idx="17">
                  <c:v>0.70233889999999999</c:v>
                </c:pt>
                <c:pt idx="18">
                  <c:v>0.70696879999999995</c:v>
                </c:pt>
                <c:pt idx="19">
                  <c:v>0.71229439999999999</c:v>
                </c:pt>
                <c:pt idx="20">
                  <c:v>0.71635470000000001</c:v>
                </c:pt>
                <c:pt idx="21">
                  <c:v>0.71662890000000001</c:v>
                </c:pt>
                <c:pt idx="22">
                  <c:v>0.71828179999999997</c:v>
                </c:pt>
                <c:pt idx="23">
                  <c:v>0.72038769999999996</c:v>
                </c:pt>
                <c:pt idx="24">
                  <c:v>0.72214409999999996</c:v>
                </c:pt>
                <c:pt idx="25">
                  <c:v>0.72460610000000003</c:v>
                </c:pt>
                <c:pt idx="26">
                  <c:v>0.72661849999999994</c:v>
                </c:pt>
                <c:pt idx="27">
                  <c:v>0.72664879999999998</c:v>
                </c:pt>
                <c:pt idx="28">
                  <c:v>0.72702160000000005</c:v>
                </c:pt>
                <c:pt idx="29">
                  <c:v>0.72840249999999995</c:v>
                </c:pt>
                <c:pt idx="30">
                  <c:v>0.72971900000000001</c:v>
                </c:pt>
                <c:pt idx="31">
                  <c:v>0.72940079999999996</c:v>
                </c:pt>
                <c:pt idx="32">
                  <c:v>0.73000980000000004</c:v>
                </c:pt>
                <c:pt idx="33">
                  <c:v>0.73074899999999998</c:v>
                </c:pt>
                <c:pt idx="34">
                  <c:v>0.73061940000000003</c:v>
                </c:pt>
                <c:pt idx="35">
                  <c:v>0.73123590000000005</c:v>
                </c:pt>
                <c:pt idx="36">
                  <c:v>0.73112359999999998</c:v>
                </c:pt>
                <c:pt idx="37">
                  <c:v>0.73124389999999995</c:v>
                </c:pt>
                <c:pt idx="38">
                  <c:v>0.73133689999999996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8E8C-4F1C-9B38-BF1E3DAD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34959"/>
        <c:axId val="1404565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Sheet5!$A$1</c15:sqref>
                        </c15:formulaRef>
                      </c:ext>
                    </c:extLst>
                    <c:strCache>
                      <c:ptCount val="1"/>
                      <c:pt idx="0">
                        <c:v>4.00E-01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Sheet5!$C$1:$C$39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Sheet5!$F$1:$F$39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1.470971</c:v>
                      </c:pt>
                      <c:pt idx="1">
                        <c:v>1.2057310000000001</c:v>
                      </c:pt>
                      <c:pt idx="2">
                        <c:v>1.0801879999999999</c:v>
                      </c:pt>
                      <c:pt idx="3">
                        <c:v>1.0073289999999999</c:v>
                      </c:pt>
                      <c:pt idx="4">
                        <c:v>0.95833299999999999</c:v>
                      </c:pt>
                      <c:pt idx="5">
                        <c:v>0.9197206</c:v>
                      </c:pt>
                      <c:pt idx="6">
                        <c:v>0.88988259999999997</c:v>
                      </c:pt>
                      <c:pt idx="7">
                        <c:v>0.86661820000000001</c:v>
                      </c:pt>
                      <c:pt idx="8">
                        <c:v>0.84816320000000001</c:v>
                      </c:pt>
                      <c:pt idx="9">
                        <c:v>0.83325249999999995</c:v>
                      </c:pt>
                      <c:pt idx="10">
                        <c:v>0.8209997</c:v>
                      </c:pt>
                      <c:pt idx="11">
                        <c:v>0.81077929999999998</c:v>
                      </c:pt>
                      <c:pt idx="12">
                        <c:v>0.80214319999999995</c:v>
                      </c:pt>
                      <c:pt idx="13">
                        <c:v>0.79476369999999996</c:v>
                      </c:pt>
                      <c:pt idx="14">
                        <c:v>0.7883964</c:v>
                      </c:pt>
                      <c:pt idx="15">
                        <c:v>0.782856</c:v>
                      </c:pt>
                      <c:pt idx="16">
                        <c:v>0.77799940000000001</c:v>
                      </c:pt>
                      <c:pt idx="17">
                        <c:v>0.77371420000000002</c:v>
                      </c:pt>
                      <c:pt idx="18">
                        <c:v>0.76991149999999997</c:v>
                      </c:pt>
                      <c:pt idx="19">
                        <c:v>0.76651930000000001</c:v>
                      </c:pt>
                      <c:pt idx="20">
                        <c:v>0.76347949999999998</c:v>
                      </c:pt>
                      <c:pt idx="21">
                        <c:v>0.76074390000000003</c:v>
                      </c:pt>
                      <c:pt idx="22">
                        <c:v>0.75827270000000002</c:v>
                      </c:pt>
                      <c:pt idx="23">
                        <c:v>0.7560327</c:v>
                      </c:pt>
                      <c:pt idx="24">
                        <c:v>0.75399570000000005</c:v>
                      </c:pt>
                      <c:pt idx="25">
                        <c:v>0.75213790000000003</c:v>
                      </c:pt>
                      <c:pt idx="26">
                        <c:v>0.75043879999999996</c:v>
                      </c:pt>
                      <c:pt idx="27">
                        <c:v>0.74888109999999997</c:v>
                      </c:pt>
                      <c:pt idx="28">
                        <c:v>0.74744940000000004</c:v>
                      </c:pt>
                      <c:pt idx="29">
                        <c:v>0.74613079999999998</c:v>
                      </c:pt>
                      <c:pt idx="30">
                        <c:v>0.74491370000000001</c:v>
                      </c:pt>
                      <c:pt idx="31">
                        <c:v>0.74378820000000001</c:v>
                      </c:pt>
                      <c:pt idx="32">
                        <c:v>0.74274530000000005</c:v>
                      </c:pt>
                      <c:pt idx="33">
                        <c:v>0.74177740000000003</c:v>
                      </c:pt>
                      <c:pt idx="34">
                        <c:v>0.74087749999999997</c:v>
                      </c:pt>
                      <c:pt idx="35">
                        <c:v>0.74003940000000001</c:v>
                      </c:pt>
                      <c:pt idx="36">
                        <c:v>0.73925790000000002</c:v>
                      </c:pt>
                      <c:pt idx="37">
                        <c:v>0.73852790000000001</c:v>
                      </c:pt>
                      <c:pt idx="38">
                        <c:v>0.73784519999999998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E8C-4F1C-9B38-BF1E3DAD049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Sheet5!$A$40</c15:sqref>
                        </c15:formulaRef>
                      </c:ext>
                    </c:extLst>
                    <c:strCache>
                      <c:ptCount val="1"/>
                      <c:pt idx="0">
                        <c:v>6.99E-01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Sheet5!$C$40:$C$78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Sheet5!$F$40:$F$78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0.4219408</c:v>
                      </c:pt>
                      <c:pt idx="1">
                        <c:v>0.5498094</c:v>
                      </c:pt>
                      <c:pt idx="2">
                        <c:v>0.63451460000000004</c:v>
                      </c:pt>
                      <c:pt idx="3">
                        <c:v>0.68419850000000004</c:v>
                      </c:pt>
                      <c:pt idx="4">
                        <c:v>0.71729270000000001</c:v>
                      </c:pt>
                      <c:pt idx="5">
                        <c:v>0.74045030000000001</c:v>
                      </c:pt>
                      <c:pt idx="6">
                        <c:v>0.757517</c:v>
                      </c:pt>
                      <c:pt idx="7">
                        <c:v>0.76986969999999999</c:v>
                      </c:pt>
                      <c:pt idx="8">
                        <c:v>0.77735259999999995</c:v>
                      </c:pt>
                      <c:pt idx="9">
                        <c:v>0.78147299999999997</c:v>
                      </c:pt>
                      <c:pt idx="10">
                        <c:v>0.78285340000000003</c:v>
                      </c:pt>
                      <c:pt idx="11">
                        <c:v>0.78283530000000001</c:v>
                      </c:pt>
                      <c:pt idx="12">
                        <c:v>0.78274920000000003</c:v>
                      </c:pt>
                      <c:pt idx="13">
                        <c:v>0.78100270000000005</c:v>
                      </c:pt>
                      <c:pt idx="14">
                        <c:v>0.77840069999999995</c:v>
                      </c:pt>
                      <c:pt idx="15">
                        <c:v>0.77542690000000003</c:v>
                      </c:pt>
                      <c:pt idx="16">
                        <c:v>0.77235500000000001</c:v>
                      </c:pt>
                      <c:pt idx="17">
                        <c:v>0.76933580000000001</c:v>
                      </c:pt>
                      <c:pt idx="18">
                        <c:v>0.76644860000000004</c:v>
                      </c:pt>
                      <c:pt idx="19">
                        <c:v>0.76373120000000005</c:v>
                      </c:pt>
                      <c:pt idx="20">
                        <c:v>0.76119800000000004</c:v>
                      </c:pt>
                      <c:pt idx="21">
                        <c:v>0.75884980000000002</c:v>
                      </c:pt>
                      <c:pt idx="22">
                        <c:v>0.75667980000000001</c:v>
                      </c:pt>
                      <c:pt idx="23">
                        <c:v>0.75467770000000001</c:v>
                      </c:pt>
                      <c:pt idx="24">
                        <c:v>0.75283160000000005</c:v>
                      </c:pt>
                      <c:pt idx="25">
                        <c:v>0.75112889999999999</c:v>
                      </c:pt>
                      <c:pt idx="26">
                        <c:v>0.74955760000000005</c:v>
                      </c:pt>
                      <c:pt idx="27">
                        <c:v>0.7481061</c:v>
                      </c:pt>
                      <c:pt idx="28">
                        <c:v>0.74676390000000004</c:v>
                      </c:pt>
                      <c:pt idx="29">
                        <c:v>0.74552110000000005</c:v>
                      </c:pt>
                      <c:pt idx="30">
                        <c:v>0.74436880000000005</c:v>
                      </c:pt>
                      <c:pt idx="31">
                        <c:v>0.74329909999999999</c:v>
                      </c:pt>
                      <c:pt idx="32">
                        <c:v>0.74230459999999998</c:v>
                      </c:pt>
                      <c:pt idx="33">
                        <c:v>0.7413788</c:v>
                      </c:pt>
                      <c:pt idx="34">
                        <c:v>0.74051579999999995</c:v>
                      </c:pt>
                      <c:pt idx="35">
                        <c:v>0.73971030000000004</c:v>
                      </c:pt>
                      <c:pt idx="36">
                        <c:v>0.73895750000000004</c:v>
                      </c:pt>
                      <c:pt idx="37">
                        <c:v>0.73825300000000005</c:v>
                      </c:pt>
                      <c:pt idx="38">
                        <c:v>0.73759300000000005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8C-4F1C-9B38-BF1E3DAD049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Sheet5!$A$274</c15:sqref>
                        </c15:formulaRef>
                      </c:ext>
                    </c:extLst>
                    <c:strCache>
                      <c:ptCount val="1"/>
                      <c:pt idx="0">
                        <c:v>2.00E-01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Sheet5!$C$274:$C$312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Sheet5!$F$274:$F$312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2.5787260000000001</c:v>
                      </c:pt>
                      <c:pt idx="1">
                        <c:v>1.5384310000000001</c:v>
                      </c:pt>
                      <c:pt idx="2">
                        <c:v>1.229582</c:v>
                      </c:pt>
                      <c:pt idx="3">
                        <c:v>1.0826910000000001</c:v>
                      </c:pt>
                      <c:pt idx="4">
                        <c:v>0.997672</c:v>
                      </c:pt>
                      <c:pt idx="5">
                        <c:v>0.9426949</c:v>
                      </c:pt>
                      <c:pt idx="6">
                        <c:v>0.90446139999999997</c:v>
                      </c:pt>
                      <c:pt idx="7">
                        <c:v>0.87644929999999999</c:v>
                      </c:pt>
                      <c:pt idx="8">
                        <c:v>0.85510240000000004</c:v>
                      </c:pt>
                      <c:pt idx="9">
                        <c:v>0.83832790000000001</c:v>
                      </c:pt>
                      <c:pt idx="10">
                        <c:v>0.82481979999999999</c:v>
                      </c:pt>
                      <c:pt idx="11">
                        <c:v>0.8137238</c:v>
                      </c:pt>
                      <c:pt idx="12">
                        <c:v>0.80445860000000002</c:v>
                      </c:pt>
                      <c:pt idx="13">
                        <c:v>0.79661579999999999</c:v>
                      </c:pt>
                      <c:pt idx="14">
                        <c:v>0.78990009999999999</c:v>
                      </c:pt>
                      <c:pt idx="15">
                        <c:v>0.78409269999999998</c:v>
                      </c:pt>
                      <c:pt idx="16">
                        <c:v>0.7790281</c:v>
                      </c:pt>
                      <c:pt idx="17">
                        <c:v>0.77457869999999995</c:v>
                      </c:pt>
                      <c:pt idx="18">
                        <c:v>0.77064449999999995</c:v>
                      </c:pt>
                      <c:pt idx="19">
                        <c:v>0.76714599999999999</c:v>
                      </c:pt>
                      <c:pt idx="20">
                        <c:v>0.76401920000000001</c:v>
                      </c:pt>
                      <c:pt idx="21">
                        <c:v>0.76121179999999999</c:v>
                      </c:pt>
                      <c:pt idx="22">
                        <c:v>0.75868089999999999</c:v>
                      </c:pt>
                      <c:pt idx="23">
                        <c:v>0.75639069999999997</c:v>
                      </c:pt>
                      <c:pt idx="24">
                        <c:v>0.75431130000000002</c:v>
                      </c:pt>
                      <c:pt idx="25">
                        <c:v>0.75241749999999996</c:v>
                      </c:pt>
                      <c:pt idx="26">
                        <c:v>0.75068760000000001</c:v>
                      </c:pt>
                      <c:pt idx="27">
                        <c:v>0.74910339999999997</c:v>
                      </c:pt>
                      <c:pt idx="28">
                        <c:v>0.7476488</c:v>
                      </c:pt>
                      <c:pt idx="29">
                        <c:v>0.74631029999999998</c:v>
                      </c:pt>
                      <c:pt idx="30">
                        <c:v>0.74507579999999995</c:v>
                      </c:pt>
                      <c:pt idx="31">
                        <c:v>0.74393500000000001</c:v>
                      </c:pt>
                      <c:pt idx="32">
                        <c:v>0.7428787</c:v>
                      </c:pt>
                      <c:pt idx="33">
                        <c:v>0.74189890000000003</c:v>
                      </c:pt>
                      <c:pt idx="34">
                        <c:v>0.74098850000000005</c:v>
                      </c:pt>
                      <c:pt idx="35">
                        <c:v>0.7401411</c:v>
                      </c:pt>
                      <c:pt idx="36">
                        <c:v>0.73935119999999999</c:v>
                      </c:pt>
                      <c:pt idx="37">
                        <c:v>0.73861379999999999</c:v>
                      </c:pt>
                      <c:pt idx="38">
                        <c:v>0.73792440000000004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8C-4F1C-9B38-BF1E3DAD049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Sheet5!$A$313</c15:sqref>
                        </c15:formulaRef>
                      </c:ext>
                    </c:extLst>
                    <c:strCache>
                      <c:ptCount val="1"/>
                      <c:pt idx="0">
                        <c:v>5.00E-01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Sheet5!$C$313:$C$351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Sheet5!$F$313:$F$351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0.96282800000000002</c:v>
                      </c:pt>
                      <c:pt idx="1">
                        <c:v>0.92730469999999998</c:v>
                      </c:pt>
                      <c:pt idx="2">
                        <c:v>0.91571820000000004</c:v>
                      </c:pt>
                      <c:pt idx="3">
                        <c:v>0.90472339999999996</c:v>
                      </c:pt>
                      <c:pt idx="4">
                        <c:v>0.89202269999999995</c:v>
                      </c:pt>
                      <c:pt idx="5">
                        <c:v>0.87831400000000004</c:v>
                      </c:pt>
                      <c:pt idx="6">
                        <c:v>0.86658360000000001</c:v>
                      </c:pt>
                      <c:pt idx="7">
                        <c:v>0.85286139999999999</c:v>
                      </c:pt>
                      <c:pt idx="8">
                        <c:v>0.83953149999999999</c:v>
                      </c:pt>
                      <c:pt idx="9">
                        <c:v>0.82750659999999998</c:v>
                      </c:pt>
                      <c:pt idx="10">
                        <c:v>0.81697160000000002</c:v>
                      </c:pt>
                      <c:pt idx="11">
                        <c:v>0.80783269999999996</c:v>
                      </c:pt>
                      <c:pt idx="12">
                        <c:v>0.79991330000000005</c:v>
                      </c:pt>
                      <c:pt idx="13">
                        <c:v>0.79303000000000001</c:v>
                      </c:pt>
                      <c:pt idx="14">
                        <c:v>0.78701929999999998</c:v>
                      </c:pt>
                      <c:pt idx="15">
                        <c:v>0.78174270000000001</c:v>
                      </c:pt>
                      <c:pt idx="16">
                        <c:v>0.7770861</c:v>
                      </c:pt>
                      <c:pt idx="17">
                        <c:v>0.77295570000000002</c:v>
                      </c:pt>
                      <c:pt idx="18">
                        <c:v>0.76927469999999998</c:v>
                      </c:pt>
                      <c:pt idx="19">
                        <c:v>0.76597970000000004</c:v>
                      </c:pt>
                      <c:pt idx="20">
                        <c:v>0.76301839999999999</c:v>
                      </c:pt>
                      <c:pt idx="21">
                        <c:v>0.76034690000000005</c:v>
                      </c:pt>
                      <c:pt idx="22">
                        <c:v>0.75792859999999995</c:v>
                      </c:pt>
                      <c:pt idx="23">
                        <c:v>0.75573250000000003</c:v>
                      </c:pt>
                      <c:pt idx="24">
                        <c:v>0.75373239999999997</c:v>
                      </c:pt>
                      <c:pt idx="25">
                        <c:v>0.75190570000000001</c:v>
                      </c:pt>
                      <c:pt idx="26">
                        <c:v>0.75023309999999999</c:v>
                      </c:pt>
                      <c:pt idx="27">
                        <c:v>0.74869799999999997</c:v>
                      </c:pt>
                      <c:pt idx="28">
                        <c:v>0.7472858</c:v>
                      </c:pt>
                      <c:pt idx="29">
                        <c:v>0.74598410000000004</c:v>
                      </c:pt>
                      <c:pt idx="30">
                        <c:v>0.74478160000000004</c:v>
                      </c:pt>
                      <c:pt idx="31">
                        <c:v>0.74366889999999997</c:v>
                      </c:pt>
                      <c:pt idx="32">
                        <c:v>0.7426372</c:v>
                      </c:pt>
                      <c:pt idx="33">
                        <c:v>0.74167910000000004</c:v>
                      </c:pt>
                      <c:pt idx="34">
                        <c:v>0.74078790000000005</c:v>
                      </c:pt>
                      <c:pt idx="35">
                        <c:v>0.73995759999999999</c:v>
                      </c:pt>
                      <c:pt idx="36">
                        <c:v>0.73918289999999998</c:v>
                      </c:pt>
                      <c:pt idx="37">
                        <c:v>0.73845910000000003</c:v>
                      </c:pt>
                      <c:pt idx="38">
                        <c:v>0.73778189999999999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E8C-4F1C-9B38-BF1E3DAD049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Sheet5!$A$352</c15:sqref>
                        </c15:formulaRef>
                      </c:ext>
                    </c:extLst>
                    <c:strCache>
                      <c:ptCount val="1"/>
                      <c:pt idx="0">
                        <c:v>6.00E-01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Sheet5!$C$352:$C$390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Sheet5!$F$352:$F$390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0.6263493</c:v>
                      </c:pt>
                      <c:pt idx="1">
                        <c:v>0.69769389999999998</c:v>
                      </c:pt>
                      <c:pt idx="2">
                        <c:v>0.74990199999999996</c:v>
                      </c:pt>
                      <c:pt idx="3">
                        <c:v>0.78132239999999997</c:v>
                      </c:pt>
                      <c:pt idx="4">
                        <c:v>0.8007668</c:v>
                      </c:pt>
                      <c:pt idx="5">
                        <c:v>0.81181610000000004</c:v>
                      </c:pt>
                      <c:pt idx="6">
                        <c:v>0.8165557</c:v>
                      </c:pt>
                      <c:pt idx="7">
                        <c:v>0.81661830000000002</c:v>
                      </c:pt>
                      <c:pt idx="8">
                        <c:v>0.81488459999999996</c:v>
                      </c:pt>
                      <c:pt idx="9">
                        <c:v>0.81191780000000002</c:v>
                      </c:pt>
                      <c:pt idx="10">
                        <c:v>0.80686329999999995</c:v>
                      </c:pt>
                      <c:pt idx="11">
                        <c:v>0.80107340000000005</c:v>
                      </c:pt>
                      <c:pt idx="12">
                        <c:v>0.79523940000000004</c:v>
                      </c:pt>
                      <c:pt idx="13">
                        <c:v>0.78968709999999998</c:v>
                      </c:pt>
                      <c:pt idx="14">
                        <c:v>0.78454970000000002</c:v>
                      </c:pt>
                      <c:pt idx="15">
                        <c:v>0.77986350000000004</c:v>
                      </c:pt>
                      <c:pt idx="16">
                        <c:v>0.77561809999999998</c:v>
                      </c:pt>
                      <c:pt idx="17">
                        <c:v>0.77178279999999999</c:v>
                      </c:pt>
                      <c:pt idx="18">
                        <c:v>0.76831950000000004</c:v>
                      </c:pt>
                      <c:pt idx="19">
                        <c:v>0.76518920000000001</c:v>
                      </c:pt>
                      <c:pt idx="20">
                        <c:v>0.76235520000000001</c:v>
                      </c:pt>
                      <c:pt idx="21">
                        <c:v>0.75978420000000002</c:v>
                      </c:pt>
                      <c:pt idx="22">
                        <c:v>0.75744659999999997</c:v>
                      </c:pt>
                      <c:pt idx="23">
                        <c:v>0.75531610000000005</c:v>
                      </c:pt>
                      <c:pt idx="24">
                        <c:v>0.75337010000000004</c:v>
                      </c:pt>
                      <c:pt idx="25">
                        <c:v>0.75158840000000005</c:v>
                      </c:pt>
                      <c:pt idx="26">
                        <c:v>0.74995369999999995</c:v>
                      </c:pt>
                      <c:pt idx="27">
                        <c:v>0.74845059999999997</c:v>
                      </c:pt>
                      <c:pt idx="28">
                        <c:v>0.7470658</c:v>
                      </c:pt>
                      <c:pt idx="29">
                        <c:v>0.74578750000000005</c:v>
                      </c:pt>
                      <c:pt idx="30">
                        <c:v>0.74460539999999997</c:v>
                      </c:pt>
                      <c:pt idx="31">
                        <c:v>0.74351020000000001</c:v>
                      </c:pt>
                      <c:pt idx="32">
                        <c:v>0.74249390000000004</c:v>
                      </c:pt>
                      <c:pt idx="33">
                        <c:v>0.74154929999999997</c:v>
                      </c:pt>
                      <c:pt idx="34">
                        <c:v>0.74066989999999999</c:v>
                      </c:pt>
                      <c:pt idx="35">
                        <c:v>0.73985000000000001</c:v>
                      </c:pt>
                      <c:pt idx="36">
                        <c:v>0.73908459999999998</c:v>
                      </c:pt>
                      <c:pt idx="37">
                        <c:v>0.7383691</c:v>
                      </c:pt>
                      <c:pt idx="38">
                        <c:v>0.7376992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E8C-4F1C-9B38-BF1E3DAD049F}"/>
                  </c:ext>
                </c:extLst>
              </c15:ser>
            </c15:filteredScatterSeries>
          </c:ext>
        </c:extLst>
      </c:scatterChart>
      <c:valAx>
        <c:axId val="158913495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04565711"/>
        <c:crosses val="autoZero"/>
        <c:crossBetween val="midCat"/>
      </c:valAx>
      <c:valAx>
        <c:axId val="14045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913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4.00E-01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Sheet5!$C$1:$C$39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Sheet5!$G$1:$G$39</c:f>
              <c:numCache>
                <c:formatCode>0.00E+00</c:formatCode>
                <c:ptCount val="39"/>
                <c:pt idx="0">
                  <c:v>8.179136E-3</c:v>
                </c:pt>
                <c:pt idx="1">
                  <c:v>1.414807E-2</c:v>
                </c:pt>
                <c:pt idx="2">
                  <c:v>1.6280650000000001E-2</c:v>
                </c:pt>
                <c:pt idx="3">
                  <c:v>1.7756299999999999E-2</c:v>
                </c:pt>
                <c:pt idx="4">
                  <c:v>1.8957709999999999E-2</c:v>
                </c:pt>
                <c:pt idx="5">
                  <c:v>1.9775959999999999E-2</c:v>
                </c:pt>
                <c:pt idx="6">
                  <c:v>2.0390129999999999E-2</c:v>
                </c:pt>
                <c:pt idx="7">
                  <c:v>2.0885600000000001E-2</c:v>
                </c:pt>
                <c:pt idx="8">
                  <c:v>2.1303740000000002E-2</c:v>
                </c:pt>
                <c:pt idx="9">
                  <c:v>2.1666189999999998E-2</c:v>
                </c:pt>
                <c:pt idx="10">
                  <c:v>2.1985500000000002E-2</c:v>
                </c:pt>
                <c:pt idx="11">
                  <c:v>2.226976E-2</c:v>
                </c:pt>
                <c:pt idx="12">
                  <c:v>2.252461E-2</c:v>
                </c:pt>
                <c:pt idx="13">
                  <c:v>2.275431E-2</c:v>
                </c:pt>
                <c:pt idx="14">
                  <c:v>2.2962179999999999E-2</c:v>
                </c:pt>
                <c:pt idx="15">
                  <c:v>2.3150919999999998E-2</c:v>
                </c:pt>
                <c:pt idx="16">
                  <c:v>2.332277E-2</c:v>
                </c:pt>
                <c:pt idx="17">
                  <c:v>2.347964E-2</c:v>
                </c:pt>
                <c:pt idx="18">
                  <c:v>2.3623160000000001E-2</c:v>
                </c:pt>
                <c:pt idx="19">
                  <c:v>2.375472E-2</c:v>
                </c:pt>
                <c:pt idx="20">
                  <c:v>2.3875569999999999E-2</c:v>
                </c:pt>
                <c:pt idx="21">
                  <c:v>2.3986770000000001E-2</c:v>
                </c:pt>
                <c:pt idx="22">
                  <c:v>2.4089269999999999E-2</c:v>
                </c:pt>
                <c:pt idx="23">
                  <c:v>2.4183909999999999E-2</c:v>
                </c:pt>
                <c:pt idx="24">
                  <c:v>2.427143E-2</c:v>
                </c:pt>
                <c:pt idx="25">
                  <c:v>2.4352490000000001E-2</c:v>
                </c:pt>
                <c:pt idx="26">
                  <c:v>2.4427669999999999E-2</c:v>
                </c:pt>
                <c:pt idx="27">
                  <c:v>2.4497499999999998E-2</c:v>
                </c:pt>
                <c:pt idx="28">
                  <c:v>2.456245E-2</c:v>
                </c:pt>
                <c:pt idx="29">
                  <c:v>2.4622939999999999E-2</c:v>
                </c:pt>
                <c:pt idx="30">
                  <c:v>2.4679349999999999E-2</c:v>
                </c:pt>
                <c:pt idx="31">
                  <c:v>2.473202E-2</c:v>
                </c:pt>
                <c:pt idx="32">
                  <c:v>2.4781250000000001E-2</c:v>
                </c:pt>
                <c:pt idx="33">
                  <c:v>2.4827330000000002E-2</c:v>
                </c:pt>
                <c:pt idx="34">
                  <c:v>2.4870509999999998E-2</c:v>
                </c:pt>
                <c:pt idx="35">
                  <c:v>2.4911010000000001E-2</c:v>
                </c:pt>
                <c:pt idx="36">
                  <c:v>2.4949039999999999E-2</c:v>
                </c:pt>
                <c:pt idx="37">
                  <c:v>2.498479E-2</c:v>
                </c:pt>
                <c:pt idx="38">
                  <c:v>2.5018430000000001E-2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2-45FD-8685-DAAC24B6A9E0}"/>
            </c:ext>
          </c:extLst>
        </c:ser>
        <c:ser>
          <c:idx val="1"/>
          <c:order val="1"/>
          <c:tx>
            <c:strRef>
              <c:f>Sheet5!$A$40</c:f>
              <c:strCache>
                <c:ptCount val="1"/>
                <c:pt idx="0">
                  <c:v>6.99E-01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Sheet5!$C$40:$C$78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  <c:extLst xmlns:c15="http://schemas.microsoft.com/office/drawing/2012/chart"/>
            </c:numRef>
          </c:xVal>
          <c:yVal>
            <c:numRef>
              <c:f>Sheet5!$G$40:$G$78</c:f>
              <c:numCache>
                <c:formatCode>0.00E+00</c:formatCode>
                <c:ptCount val="39"/>
                <c:pt idx="0">
                  <c:v>-3.5196690000000003E-2</c:v>
                </c:pt>
                <c:pt idx="1">
                  <c:v>-2.020311E-2</c:v>
                </c:pt>
                <c:pt idx="2">
                  <c:v>-7.048899E-3</c:v>
                </c:pt>
                <c:pt idx="3">
                  <c:v>1.14832E-3</c:v>
                </c:pt>
                <c:pt idx="4">
                  <c:v>6.4594539999999999E-3</c:v>
                </c:pt>
                <c:pt idx="5">
                  <c:v>1.024391E-2</c:v>
                </c:pt>
                <c:pt idx="6">
                  <c:v>1.313629E-2</c:v>
                </c:pt>
                <c:pt idx="7">
                  <c:v>1.5419779999999999E-2</c:v>
                </c:pt>
                <c:pt idx="8">
                  <c:v>1.7199590000000001E-2</c:v>
                </c:pt>
                <c:pt idx="9">
                  <c:v>1.859829E-2</c:v>
                </c:pt>
                <c:pt idx="10">
                  <c:v>1.9684219999999999E-2</c:v>
                </c:pt>
                <c:pt idx="11">
                  <c:v>2.055361E-2</c:v>
                </c:pt>
                <c:pt idx="12">
                  <c:v>2.1314340000000001E-2</c:v>
                </c:pt>
                <c:pt idx="13">
                  <c:v>2.1884689999999998E-2</c:v>
                </c:pt>
                <c:pt idx="14">
                  <c:v>2.2323989999999998E-2</c:v>
                </c:pt>
                <c:pt idx="15">
                  <c:v>2.267247E-2</c:v>
                </c:pt>
                <c:pt idx="16">
                  <c:v>2.2956520000000001E-2</c:v>
                </c:pt>
                <c:pt idx="17">
                  <c:v>2.319363E-2</c:v>
                </c:pt>
                <c:pt idx="18">
                  <c:v>2.3395579999999999E-2</c:v>
                </c:pt>
                <c:pt idx="19">
                  <c:v>2.3570480000000001E-2</c:v>
                </c:pt>
                <c:pt idx="20">
                  <c:v>2.372405E-2</c:v>
                </c:pt>
                <c:pt idx="21">
                  <c:v>2.3860389999999999E-2</c:v>
                </c:pt>
                <c:pt idx="22">
                  <c:v>2.398254E-2</c:v>
                </c:pt>
                <c:pt idx="23">
                  <c:v>2.4092769999999999E-2</c:v>
                </c:pt>
                <c:pt idx="24">
                  <c:v>2.419284E-2</c:v>
                </c:pt>
                <c:pt idx="25">
                  <c:v>2.4284150000000001E-2</c:v>
                </c:pt>
                <c:pt idx="26">
                  <c:v>2.4367799999999998E-2</c:v>
                </c:pt>
                <c:pt idx="27">
                  <c:v>2.44447E-2</c:v>
                </c:pt>
                <c:pt idx="28">
                  <c:v>2.4515619999999998E-2</c:v>
                </c:pt>
                <c:pt idx="29">
                  <c:v>2.4581189999999999E-2</c:v>
                </c:pt>
                <c:pt idx="30">
                  <c:v>2.4641949999999999E-2</c:v>
                </c:pt>
                <c:pt idx="31">
                  <c:v>2.4698379999999999E-2</c:v>
                </c:pt>
                <c:pt idx="32">
                  <c:v>2.4750879999999999E-2</c:v>
                </c:pt>
                <c:pt idx="33">
                  <c:v>2.479982E-2</c:v>
                </c:pt>
                <c:pt idx="34">
                  <c:v>2.48455E-2</c:v>
                </c:pt>
                <c:pt idx="35">
                  <c:v>2.4888210000000001E-2</c:v>
                </c:pt>
                <c:pt idx="36">
                  <c:v>2.4928200000000001E-2</c:v>
                </c:pt>
                <c:pt idx="37">
                  <c:v>2.49657E-2</c:v>
                </c:pt>
                <c:pt idx="38">
                  <c:v>2.5000890000000001E-2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2-45FD-8685-DAAC24B6A9E0}"/>
            </c:ext>
          </c:extLst>
        </c:ser>
        <c:ser>
          <c:idx val="2"/>
          <c:order val="2"/>
          <c:tx>
            <c:strRef>
              <c:f>Sheet5!$A$79</c:f>
              <c:strCache>
                <c:ptCount val="1"/>
                <c:pt idx="0">
                  <c:v>9.99E-01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Sheet5!$C$79:$C$117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  <c:extLst xmlns:c15="http://schemas.microsoft.com/office/drawing/2012/chart"/>
            </c:numRef>
          </c:xVal>
          <c:yVal>
            <c:numRef>
              <c:f>Sheet5!$G$79:$G$117</c:f>
              <c:numCache>
                <c:formatCode>0.00E+00</c:formatCode>
                <c:ptCount val="39"/>
                <c:pt idx="0">
                  <c:v>-5.064871E-2</c:v>
                </c:pt>
                <c:pt idx="1">
                  <c:v>-3.059835E-2</c:v>
                </c:pt>
                <c:pt idx="2">
                  <c:v>-1.377079E-2</c:v>
                </c:pt>
                <c:pt idx="3">
                  <c:v>-4.2399129999999997E-3</c:v>
                </c:pt>
                <c:pt idx="4">
                  <c:v>1.320131E-3</c:v>
                </c:pt>
                <c:pt idx="5">
                  <c:v>4.9811969999999997E-3</c:v>
                </c:pt>
                <c:pt idx="6">
                  <c:v>7.8131439999999993E-3</c:v>
                </c:pt>
                <c:pt idx="7">
                  <c:v>9.9946040000000007E-3</c:v>
                </c:pt>
                <c:pt idx="8">
                  <c:v>1.187736E-2</c:v>
                </c:pt>
                <c:pt idx="9">
                  <c:v>1.352825E-2</c:v>
                </c:pt>
                <c:pt idx="10">
                  <c:v>1.498556E-2</c:v>
                </c:pt>
                <c:pt idx="11">
                  <c:v>1.62869E-2</c:v>
                </c:pt>
                <c:pt idx="12">
                  <c:v>1.7439719999999999E-2</c:v>
                </c:pt>
                <c:pt idx="13">
                  <c:v>1.8442489999999999E-2</c:v>
                </c:pt>
                <c:pt idx="14">
                  <c:v>1.9321979999999999E-2</c:v>
                </c:pt>
                <c:pt idx="15">
                  <c:v>2.0064209999999999E-2</c:v>
                </c:pt>
                <c:pt idx="16">
                  <c:v>2.069228E-2</c:v>
                </c:pt>
                <c:pt idx="17">
                  <c:v>2.1268269999999999E-2</c:v>
                </c:pt>
                <c:pt idx="18">
                  <c:v>2.1777049999999999E-2</c:v>
                </c:pt>
                <c:pt idx="19">
                  <c:v>2.2191280000000001E-2</c:v>
                </c:pt>
                <c:pt idx="20">
                  <c:v>2.2553710000000001E-2</c:v>
                </c:pt>
                <c:pt idx="21">
                  <c:v>2.2877809999999998E-2</c:v>
                </c:pt>
                <c:pt idx="22">
                  <c:v>2.314716E-2</c:v>
                </c:pt>
                <c:pt idx="23">
                  <c:v>2.3382739999999999E-2</c:v>
                </c:pt>
                <c:pt idx="24">
                  <c:v>2.3610010000000001E-2</c:v>
                </c:pt>
                <c:pt idx="25">
                  <c:v>2.382511E-2</c:v>
                </c:pt>
                <c:pt idx="26">
                  <c:v>2.399975E-2</c:v>
                </c:pt>
                <c:pt idx="27">
                  <c:v>2.4145409999999999E-2</c:v>
                </c:pt>
                <c:pt idx="28">
                  <c:v>2.4269490000000001E-2</c:v>
                </c:pt>
                <c:pt idx="29">
                  <c:v>2.437688E-2</c:v>
                </c:pt>
                <c:pt idx="30">
                  <c:v>2.4470990000000001E-2</c:v>
                </c:pt>
                <c:pt idx="31">
                  <c:v>2.4554289999999999E-2</c:v>
                </c:pt>
                <c:pt idx="32">
                  <c:v>2.462862E-2</c:v>
                </c:pt>
                <c:pt idx="33">
                  <c:v>2.4695419999999999E-2</c:v>
                </c:pt>
                <c:pt idx="34">
                  <c:v>2.4755820000000001E-2</c:v>
                </c:pt>
                <c:pt idx="35">
                  <c:v>2.4810720000000001E-2</c:v>
                </c:pt>
                <c:pt idx="36">
                  <c:v>2.4860859999999999E-2</c:v>
                </c:pt>
                <c:pt idx="37">
                  <c:v>2.4906850000000001E-2</c:v>
                </c:pt>
                <c:pt idx="38">
                  <c:v>2.494919E-2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2-45FD-8685-DAAC24B6A9E0}"/>
            </c:ext>
          </c:extLst>
        </c:ser>
        <c:ser>
          <c:idx val="3"/>
          <c:order val="3"/>
          <c:tx>
            <c:strRef>
              <c:f>Sheet5!$A$118</c:f>
              <c:strCache>
                <c:ptCount val="1"/>
                <c:pt idx="0">
                  <c:v>1.50E+00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Sheet5!$C$118:$C$156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Sheet5!$G$118:$G$156</c:f>
              <c:numCache>
                <c:formatCode>0.00E+00</c:formatCode>
                <c:ptCount val="39"/>
                <c:pt idx="0">
                  <c:v>-7.1262729999999996E-2</c:v>
                </c:pt>
                <c:pt idx="1">
                  <c:v>-3.3990909999999999E-2</c:v>
                </c:pt>
                <c:pt idx="2">
                  <c:v>-1.1288660000000001E-2</c:v>
                </c:pt>
                <c:pt idx="3">
                  <c:v>-1.5270889999999999E-3</c:v>
                </c:pt>
                <c:pt idx="4">
                  <c:v>3.2657129999999999E-3</c:v>
                </c:pt>
                <c:pt idx="5">
                  <c:v>6.4430859999999998E-3</c:v>
                </c:pt>
                <c:pt idx="6">
                  <c:v>8.190826E-3</c:v>
                </c:pt>
                <c:pt idx="7">
                  <c:v>9.8584680000000004E-3</c:v>
                </c:pt>
                <c:pt idx="8">
                  <c:v>1.147072E-2</c:v>
                </c:pt>
                <c:pt idx="9">
                  <c:v>1.2330270000000001E-2</c:v>
                </c:pt>
                <c:pt idx="10">
                  <c:v>1.3214729999999999E-2</c:v>
                </c:pt>
                <c:pt idx="11">
                  <c:v>1.4114430000000001E-2</c:v>
                </c:pt>
                <c:pt idx="12">
                  <c:v>1.496981E-2</c:v>
                </c:pt>
                <c:pt idx="13">
                  <c:v>1.578448E-2</c:v>
                </c:pt>
                <c:pt idx="14">
                  <c:v>1.6564990000000002E-2</c:v>
                </c:pt>
                <c:pt idx="15">
                  <c:v>1.7274080000000001E-2</c:v>
                </c:pt>
                <c:pt idx="16">
                  <c:v>1.7919830000000001E-2</c:v>
                </c:pt>
                <c:pt idx="17">
                  <c:v>1.8495279999999999E-2</c:v>
                </c:pt>
                <c:pt idx="18">
                  <c:v>1.9016080000000001E-2</c:v>
                </c:pt>
                <c:pt idx="19">
                  <c:v>1.9490980000000001E-2</c:v>
                </c:pt>
                <c:pt idx="20">
                  <c:v>1.9929829999999999E-2</c:v>
                </c:pt>
                <c:pt idx="21">
                  <c:v>2.0340690000000002E-2</c:v>
                </c:pt>
                <c:pt idx="22">
                  <c:v>2.074902E-2</c:v>
                </c:pt>
                <c:pt idx="23">
                  <c:v>2.1128669999999999E-2</c:v>
                </c:pt>
                <c:pt idx="24">
                  <c:v>2.1521990000000001E-2</c:v>
                </c:pt>
                <c:pt idx="25">
                  <c:v>2.1889249999999999E-2</c:v>
                </c:pt>
                <c:pt idx="26">
                  <c:v>2.2284229999999999E-2</c:v>
                </c:pt>
                <c:pt idx="27">
                  <c:v>2.2597260000000001E-2</c:v>
                </c:pt>
                <c:pt idx="28">
                  <c:v>2.2775750000000001E-2</c:v>
                </c:pt>
                <c:pt idx="29">
                  <c:v>2.2947530000000001E-2</c:v>
                </c:pt>
                <c:pt idx="30">
                  <c:v>2.3125010000000001E-2</c:v>
                </c:pt>
                <c:pt idx="31">
                  <c:v>2.329254E-2</c:v>
                </c:pt>
                <c:pt idx="32">
                  <c:v>2.3442399999999999E-2</c:v>
                </c:pt>
                <c:pt idx="33">
                  <c:v>2.358493E-2</c:v>
                </c:pt>
                <c:pt idx="34">
                  <c:v>2.3725409999999999E-2</c:v>
                </c:pt>
                <c:pt idx="35">
                  <c:v>2.3863280000000001E-2</c:v>
                </c:pt>
                <c:pt idx="36">
                  <c:v>2.39937E-2</c:v>
                </c:pt>
                <c:pt idx="37">
                  <c:v>2.411348E-2</c:v>
                </c:pt>
                <c:pt idx="38">
                  <c:v>2.422587E-2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2-45FD-8685-DAAC24B6A9E0}"/>
            </c:ext>
          </c:extLst>
        </c:ser>
        <c:ser>
          <c:idx val="4"/>
          <c:order val="4"/>
          <c:tx>
            <c:strRef>
              <c:f>Sheet5!$A$157</c:f>
              <c:strCache>
                <c:ptCount val="1"/>
                <c:pt idx="0">
                  <c:v>2.00E+00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Sheet5!$C$157:$C$195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  <c:extLst xmlns:c15="http://schemas.microsoft.com/office/drawing/2012/chart"/>
            </c:numRef>
          </c:xVal>
          <c:yVal>
            <c:numRef>
              <c:f>Sheet5!$G$157:$G$195</c:f>
              <c:numCache>
                <c:formatCode>0.00E+00</c:formatCode>
                <c:ptCount val="39"/>
                <c:pt idx="0">
                  <c:v>-8.1986580000000003E-2</c:v>
                </c:pt>
                <c:pt idx="1">
                  <c:v>-3.3025499999999999E-2</c:v>
                </c:pt>
                <c:pt idx="2">
                  <c:v>-7.3584740000000003E-3</c:v>
                </c:pt>
                <c:pt idx="3">
                  <c:v>2.3089310000000002E-3</c:v>
                </c:pt>
                <c:pt idx="4">
                  <c:v>6.5149819999999999E-3</c:v>
                </c:pt>
                <c:pt idx="5">
                  <c:v>8.9372649999999998E-3</c:v>
                </c:pt>
                <c:pt idx="6">
                  <c:v>1.0572359999999999E-2</c:v>
                </c:pt>
                <c:pt idx="7">
                  <c:v>1.1669469999999999E-2</c:v>
                </c:pt>
                <c:pt idx="8">
                  <c:v>1.258866E-2</c:v>
                </c:pt>
                <c:pt idx="9">
                  <c:v>1.3486140000000001E-2</c:v>
                </c:pt>
                <c:pt idx="10">
                  <c:v>1.4800829999999999E-2</c:v>
                </c:pt>
                <c:pt idx="11">
                  <c:v>1.528557E-2</c:v>
                </c:pt>
                <c:pt idx="12">
                  <c:v>1.5782290000000001E-2</c:v>
                </c:pt>
                <c:pt idx="13">
                  <c:v>1.61198E-2</c:v>
                </c:pt>
                <c:pt idx="14">
                  <c:v>1.7236109999999999E-2</c:v>
                </c:pt>
                <c:pt idx="15">
                  <c:v>1.757104E-2</c:v>
                </c:pt>
                <c:pt idx="16">
                  <c:v>1.7830200000000001E-2</c:v>
                </c:pt>
                <c:pt idx="17">
                  <c:v>1.8383010000000002E-2</c:v>
                </c:pt>
                <c:pt idx="18">
                  <c:v>1.8976670000000001E-2</c:v>
                </c:pt>
                <c:pt idx="19">
                  <c:v>1.9041619999999999E-2</c:v>
                </c:pt>
                <c:pt idx="20">
                  <c:v>1.991302E-2</c:v>
                </c:pt>
                <c:pt idx="21">
                  <c:v>1.9999079999999999E-2</c:v>
                </c:pt>
                <c:pt idx="22">
                  <c:v>2.0014230000000001E-2</c:v>
                </c:pt>
                <c:pt idx="23">
                  <c:v>2.0931539999999998E-2</c:v>
                </c:pt>
                <c:pt idx="24">
                  <c:v>2.070425E-2</c:v>
                </c:pt>
                <c:pt idx="25">
                  <c:v>2.1339460000000001E-2</c:v>
                </c:pt>
                <c:pt idx="26">
                  <c:v>2.1439710000000001E-2</c:v>
                </c:pt>
                <c:pt idx="27">
                  <c:v>2.144747E-2</c:v>
                </c:pt>
                <c:pt idx="28">
                  <c:v>2.2104019999999999E-2</c:v>
                </c:pt>
                <c:pt idx="29">
                  <c:v>2.1781080000000001E-2</c:v>
                </c:pt>
                <c:pt idx="30">
                  <c:v>2.2690479999999999E-2</c:v>
                </c:pt>
                <c:pt idx="31">
                  <c:v>2.234616E-2</c:v>
                </c:pt>
                <c:pt idx="32">
                  <c:v>2.3153469999999999E-2</c:v>
                </c:pt>
                <c:pt idx="33">
                  <c:v>2.280366E-2</c:v>
                </c:pt>
                <c:pt idx="34">
                  <c:v>2.2962550000000002E-2</c:v>
                </c:pt>
                <c:pt idx="35">
                  <c:v>2.3207950000000001E-2</c:v>
                </c:pt>
                <c:pt idx="36">
                  <c:v>2.302628E-2</c:v>
                </c:pt>
                <c:pt idx="37">
                  <c:v>2.351667E-2</c:v>
                </c:pt>
                <c:pt idx="38">
                  <c:v>2.3277260000000001E-2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2-45FD-8685-DAAC24B6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34959"/>
        <c:axId val="140456571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Sheet5!$A$196</c15:sqref>
                        </c15:formulaRef>
                      </c:ext>
                    </c:extLst>
                    <c:strCache>
                      <c:ptCount val="1"/>
                      <c:pt idx="0">
                        <c:v>3.00E+00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Sheet5!$C$196:$C$234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Sheet5!$F$196:$F$234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0.80352950000000001</c:v>
                      </c:pt>
                      <c:pt idx="1">
                        <c:v>1.105815</c:v>
                      </c:pt>
                      <c:pt idx="2">
                        <c:v>1.0077370000000001</c:v>
                      </c:pt>
                      <c:pt idx="3">
                        <c:v>0.91111889999999995</c:v>
                      </c:pt>
                      <c:pt idx="4">
                        <c:v>0.84170800000000001</c:v>
                      </c:pt>
                      <c:pt idx="5">
                        <c:v>0.81199739999999998</c:v>
                      </c:pt>
                      <c:pt idx="6">
                        <c:v>0.78056809999999999</c:v>
                      </c:pt>
                      <c:pt idx="7">
                        <c:v>0.75050360000000005</c:v>
                      </c:pt>
                      <c:pt idx="8">
                        <c:v>0.7490137</c:v>
                      </c:pt>
                      <c:pt idx="9">
                        <c:v>0.73149450000000005</c:v>
                      </c:pt>
                      <c:pt idx="10">
                        <c:v>0.73797290000000004</c:v>
                      </c:pt>
                      <c:pt idx="11">
                        <c:v>0.72033270000000005</c:v>
                      </c:pt>
                      <c:pt idx="12">
                        <c:v>0.72855449999999999</c:v>
                      </c:pt>
                      <c:pt idx="13">
                        <c:v>0.71257380000000003</c:v>
                      </c:pt>
                      <c:pt idx="14">
                        <c:v>0.71768080000000001</c:v>
                      </c:pt>
                      <c:pt idx="15">
                        <c:v>0.70683600000000002</c:v>
                      </c:pt>
                      <c:pt idx="16">
                        <c:v>0.71156269999999999</c:v>
                      </c:pt>
                      <c:pt idx="17">
                        <c:v>0.6992505</c:v>
                      </c:pt>
                      <c:pt idx="18">
                        <c:v>0.71234940000000002</c:v>
                      </c:pt>
                      <c:pt idx="19">
                        <c:v>0.71624109999999996</c:v>
                      </c:pt>
                      <c:pt idx="20">
                        <c:v>0.70601179999999997</c:v>
                      </c:pt>
                      <c:pt idx="21">
                        <c:v>0.71051529999999996</c:v>
                      </c:pt>
                      <c:pt idx="22">
                        <c:v>0.69725090000000001</c:v>
                      </c:pt>
                      <c:pt idx="23">
                        <c:v>0.71054399999999995</c:v>
                      </c:pt>
                      <c:pt idx="24">
                        <c:v>0.71493359999999995</c:v>
                      </c:pt>
                      <c:pt idx="25">
                        <c:v>0.70271890000000004</c:v>
                      </c:pt>
                      <c:pt idx="26">
                        <c:v>0.70706279999999999</c:v>
                      </c:pt>
                      <c:pt idx="27">
                        <c:v>0.72102429999999995</c:v>
                      </c:pt>
                      <c:pt idx="28">
                        <c:v>0.70578070000000004</c:v>
                      </c:pt>
                      <c:pt idx="29">
                        <c:v>0.70845599999999997</c:v>
                      </c:pt>
                      <c:pt idx="30">
                        <c:v>0.72401570000000004</c:v>
                      </c:pt>
                      <c:pt idx="31">
                        <c:v>0.70671450000000002</c:v>
                      </c:pt>
                      <c:pt idx="32">
                        <c:v>0.70964680000000002</c:v>
                      </c:pt>
                      <c:pt idx="33">
                        <c:v>0.72162899999999996</c:v>
                      </c:pt>
                      <c:pt idx="34">
                        <c:v>0.7057715</c:v>
                      </c:pt>
                      <c:pt idx="35">
                        <c:v>0.70973779999999997</c:v>
                      </c:pt>
                      <c:pt idx="36">
                        <c:v>0.71976439999999997</c:v>
                      </c:pt>
                      <c:pt idx="37">
                        <c:v>0.70436540000000003</c:v>
                      </c:pt>
                      <c:pt idx="38">
                        <c:v>0.70886720000000003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762-45FD-8685-DAAC24B6A9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Sheet5!$A$235</c15:sqref>
                        </c15:formulaRef>
                      </c:ext>
                    </c:extLst>
                    <c:strCache>
                      <c:ptCount val="1"/>
                      <c:pt idx="0">
                        <c:v>8.99E+00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Sheet5!$C$235:$C$273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Sheet5!$F$235:$F$273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1.1832590000000001</c:v>
                      </c:pt>
                      <c:pt idx="1">
                        <c:v>1.4635119999999999</c:v>
                      </c:pt>
                      <c:pt idx="2">
                        <c:v>1.2198500000000001</c:v>
                      </c:pt>
                      <c:pt idx="3">
                        <c:v>1.055642</c:v>
                      </c:pt>
                      <c:pt idx="4">
                        <c:v>0.95804</c:v>
                      </c:pt>
                      <c:pt idx="5">
                        <c:v>0.8884012</c:v>
                      </c:pt>
                      <c:pt idx="6">
                        <c:v>0.84920830000000003</c:v>
                      </c:pt>
                      <c:pt idx="7">
                        <c:v>0.82071950000000005</c:v>
                      </c:pt>
                      <c:pt idx="8">
                        <c:v>0.80110979999999998</c:v>
                      </c:pt>
                      <c:pt idx="9">
                        <c:v>0.78530800000000001</c:v>
                      </c:pt>
                      <c:pt idx="10">
                        <c:v>0.76552419999999999</c:v>
                      </c:pt>
                      <c:pt idx="11">
                        <c:v>0.75936820000000005</c:v>
                      </c:pt>
                      <c:pt idx="12">
                        <c:v>0.75387009999999999</c:v>
                      </c:pt>
                      <c:pt idx="13">
                        <c:v>0.7499188</c:v>
                      </c:pt>
                      <c:pt idx="14">
                        <c:v>0.74513180000000001</c:v>
                      </c:pt>
                      <c:pt idx="15">
                        <c:v>0.74330529999999995</c:v>
                      </c:pt>
                      <c:pt idx="16">
                        <c:v>0.73210399999999998</c:v>
                      </c:pt>
                      <c:pt idx="17">
                        <c:v>0.72964560000000001</c:v>
                      </c:pt>
                      <c:pt idx="18">
                        <c:v>0.72973209999999999</c:v>
                      </c:pt>
                      <c:pt idx="19">
                        <c:v>0.72984819999999995</c:v>
                      </c:pt>
                      <c:pt idx="20">
                        <c:v>0.72935300000000003</c:v>
                      </c:pt>
                      <c:pt idx="21">
                        <c:v>0.72839449999999994</c:v>
                      </c:pt>
                      <c:pt idx="22">
                        <c:v>0.72937189999999996</c:v>
                      </c:pt>
                      <c:pt idx="23">
                        <c:v>0.72722739999999997</c:v>
                      </c:pt>
                      <c:pt idx="24">
                        <c:v>0.71878450000000005</c:v>
                      </c:pt>
                      <c:pt idx="25">
                        <c:v>0.71856819999999999</c:v>
                      </c:pt>
                      <c:pt idx="26">
                        <c:v>0.72067199999999998</c:v>
                      </c:pt>
                      <c:pt idx="27">
                        <c:v>0.72221000000000002</c:v>
                      </c:pt>
                      <c:pt idx="28">
                        <c:v>0.72361189999999997</c:v>
                      </c:pt>
                      <c:pt idx="29">
                        <c:v>0.72268639999999995</c:v>
                      </c:pt>
                      <c:pt idx="30">
                        <c:v>0.72417909999999996</c:v>
                      </c:pt>
                      <c:pt idx="31">
                        <c:v>0.72566770000000003</c:v>
                      </c:pt>
                      <c:pt idx="32">
                        <c:v>0.72220390000000001</c:v>
                      </c:pt>
                      <c:pt idx="33">
                        <c:v>0.72575239999999996</c:v>
                      </c:pt>
                      <c:pt idx="34">
                        <c:v>0.71313510000000002</c:v>
                      </c:pt>
                      <c:pt idx="35">
                        <c:v>0.71747930000000004</c:v>
                      </c:pt>
                      <c:pt idx="36">
                        <c:v>0.71995350000000002</c:v>
                      </c:pt>
                      <c:pt idx="37">
                        <c:v>0.72191760000000005</c:v>
                      </c:pt>
                      <c:pt idx="38">
                        <c:v>0.72049510000000005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62-45FD-8685-DAAC24B6A9E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Sheet5!$A$274</c15:sqref>
                        </c15:formulaRef>
                      </c:ext>
                    </c:extLst>
                    <c:strCache>
                      <c:ptCount val="1"/>
                      <c:pt idx="0">
                        <c:v>2.00E-01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Sheet5!$C$274:$C$312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Sheet5!$F$274:$F$312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2.5787260000000001</c:v>
                      </c:pt>
                      <c:pt idx="1">
                        <c:v>1.5384310000000001</c:v>
                      </c:pt>
                      <c:pt idx="2">
                        <c:v>1.229582</c:v>
                      </c:pt>
                      <c:pt idx="3">
                        <c:v>1.0826910000000001</c:v>
                      </c:pt>
                      <c:pt idx="4">
                        <c:v>0.997672</c:v>
                      </c:pt>
                      <c:pt idx="5">
                        <c:v>0.9426949</c:v>
                      </c:pt>
                      <c:pt idx="6">
                        <c:v>0.90446139999999997</c:v>
                      </c:pt>
                      <c:pt idx="7">
                        <c:v>0.87644929999999999</c:v>
                      </c:pt>
                      <c:pt idx="8">
                        <c:v>0.85510240000000004</c:v>
                      </c:pt>
                      <c:pt idx="9">
                        <c:v>0.83832790000000001</c:v>
                      </c:pt>
                      <c:pt idx="10">
                        <c:v>0.82481979999999999</c:v>
                      </c:pt>
                      <c:pt idx="11">
                        <c:v>0.8137238</c:v>
                      </c:pt>
                      <c:pt idx="12">
                        <c:v>0.80445860000000002</c:v>
                      </c:pt>
                      <c:pt idx="13">
                        <c:v>0.79661579999999999</c:v>
                      </c:pt>
                      <c:pt idx="14">
                        <c:v>0.78990009999999999</c:v>
                      </c:pt>
                      <c:pt idx="15">
                        <c:v>0.78409269999999998</c:v>
                      </c:pt>
                      <c:pt idx="16">
                        <c:v>0.7790281</c:v>
                      </c:pt>
                      <c:pt idx="17">
                        <c:v>0.77457869999999995</c:v>
                      </c:pt>
                      <c:pt idx="18">
                        <c:v>0.77064449999999995</c:v>
                      </c:pt>
                      <c:pt idx="19">
                        <c:v>0.76714599999999999</c:v>
                      </c:pt>
                      <c:pt idx="20">
                        <c:v>0.76401920000000001</c:v>
                      </c:pt>
                      <c:pt idx="21">
                        <c:v>0.76121179999999999</c:v>
                      </c:pt>
                      <c:pt idx="22">
                        <c:v>0.75868089999999999</c:v>
                      </c:pt>
                      <c:pt idx="23">
                        <c:v>0.75639069999999997</c:v>
                      </c:pt>
                      <c:pt idx="24">
                        <c:v>0.75431130000000002</c:v>
                      </c:pt>
                      <c:pt idx="25">
                        <c:v>0.75241749999999996</c:v>
                      </c:pt>
                      <c:pt idx="26">
                        <c:v>0.75068760000000001</c:v>
                      </c:pt>
                      <c:pt idx="27">
                        <c:v>0.74910339999999997</c:v>
                      </c:pt>
                      <c:pt idx="28">
                        <c:v>0.7476488</c:v>
                      </c:pt>
                      <c:pt idx="29">
                        <c:v>0.74631029999999998</c:v>
                      </c:pt>
                      <c:pt idx="30">
                        <c:v>0.74507579999999995</c:v>
                      </c:pt>
                      <c:pt idx="31">
                        <c:v>0.74393500000000001</c:v>
                      </c:pt>
                      <c:pt idx="32">
                        <c:v>0.7428787</c:v>
                      </c:pt>
                      <c:pt idx="33">
                        <c:v>0.74189890000000003</c:v>
                      </c:pt>
                      <c:pt idx="34">
                        <c:v>0.74098850000000005</c:v>
                      </c:pt>
                      <c:pt idx="35">
                        <c:v>0.7401411</c:v>
                      </c:pt>
                      <c:pt idx="36">
                        <c:v>0.73935119999999999</c:v>
                      </c:pt>
                      <c:pt idx="37">
                        <c:v>0.73861379999999999</c:v>
                      </c:pt>
                      <c:pt idx="38">
                        <c:v>0.73792440000000004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62-45FD-8685-DAAC24B6A9E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Sheet5!$A$313</c15:sqref>
                        </c15:formulaRef>
                      </c:ext>
                    </c:extLst>
                    <c:strCache>
                      <c:ptCount val="1"/>
                      <c:pt idx="0">
                        <c:v>5.00E-01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Sheet5!$C$313:$C$351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Sheet5!$F$313:$F$351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0.96282800000000002</c:v>
                      </c:pt>
                      <c:pt idx="1">
                        <c:v>0.92730469999999998</c:v>
                      </c:pt>
                      <c:pt idx="2">
                        <c:v>0.91571820000000004</c:v>
                      </c:pt>
                      <c:pt idx="3">
                        <c:v>0.90472339999999996</c:v>
                      </c:pt>
                      <c:pt idx="4">
                        <c:v>0.89202269999999995</c:v>
                      </c:pt>
                      <c:pt idx="5">
                        <c:v>0.87831400000000004</c:v>
                      </c:pt>
                      <c:pt idx="6">
                        <c:v>0.86658360000000001</c:v>
                      </c:pt>
                      <c:pt idx="7">
                        <c:v>0.85286139999999999</c:v>
                      </c:pt>
                      <c:pt idx="8">
                        <c:v>0.83953149999999999</c:v>
                      </c:pt>
                      <c:pt idx="9">
                        <c:v>0.82750659999999998</c:v>
                      </c:pt>
                      <c:pt idx="10">
                        <c:v>0.81697160000000002</c:v>
                      </c:pt>
                      <c:pt idx="11">
                        <c:v>0.80783269999999996</c:v>
                      </c:pt>
                      <c:pt idx="12">
                        <c:v>0.79991330000000005</c:v>
                      </c:pt>
                      <c:pt idx="13">
                        <c:v>0.79303000000000001</c:v>
                      </c:pt>
                      <c:pt idx="14">
                        <c:v>0.78701929999999998</c:v>
                      </c:pt>
                      <c:pt idx="15">
                        <c:v>0.78174270000000001</c:v>
                      </c:pt>
                      <c:pt idx="16">
                        <c:v>0.7770861</c:v>
                      </c:pt>
                      <c:pt idx="17">
                        <c:v>0.77295570000000002</c:v>
                      </c:pt>
                      <c:pt idx="18">
                        <c:v>0.76927469999999998</c:v>
                      </c:pt>
                      <c:pt idx="19">
                        <c:v>0.76597970000000004</c:v>
                      </c:pt>
                      <c:pt idx="20">
                        <c:v>0.76301839999999999</c:v>
                      </c:pt>
                      <c:pt idx="21">
                        <c:v>0.76034690000000005</c:v>
                      </c:pt>
                      <c:pt idx="22">
                        <c:v>0.75792859999999995</c:v>
                      </c:pt>
                      <c:pt idx="23">
                        <c:v>0.75573250000000003</c:v>
                      </c:pt>
                      <c:pt idx="24">
                        <c:v>0.75373239999999997</c:v>
                      </c:pt>
                      <c:pt idx="25">
                        <c:v>0.75190570000000001</c:v>
                      </c:pt>
                      <c:pt idx="26">
                        <c:v>0.75023309999999999</c:v>
                      </c:pt>
                      <c:pt idx="27">
                        <c:v>0.74869799999999997</c:v>
                      </c:pt>
                      <c:pt idx="28">
                        <c:v>0.7472858</c:v>
                      </c:pt>
                      <c:pt idx="29">
                        <c:v>0.74598410000000004</c:v>
                      </c:pt>
                      <c:pt idx="30">
                        <c:v>0.74478160000000004</c:v>
                      </c:pt>
                      <c:pt idx="31">
                        <c:v>0.74366889999999997</c:v>
                      </c:pt>
                      <c:pt idx="32">
                        <c:v>0.7426372</c:v>
                      </c:pt>
                      <c:pt idx="33">
                        <c:v>0.74167910000000004</c:v>
                      </c:pt>
                      <c:pt idx="34">
                        <c:v>0.74078790000000005</c:v>
                      </c:pt>
                      <c:pt idx="35">
                        <c:v>0.73995759999999999</c:v>
                      </c:pt>
                      <c:pt idx="36">
                        <c:v>0.73918289999999998</c:v>
                      </c:pt>
                      <c:pt idx="37">
                        <c:v>0.73845910000000003</c:v>
                      </c:pt>
                      <c:pt idx="38">
                        <c:v>0.73778189999999999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762-45FD-8685-DAAC24B6A9E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Sheet5!$A$352</c15:sqref>
                        </c15:formulaRef>
                      </c:ext>
                    </c:extLst>
                    <c:strCache>
                      <c:ptCount val="1"/>
                      <c:pt idx="0">
                        <c:v>6.00E-01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Sheet5!$C$352:$C$390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Sheet5!$F$352:$F$390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0.6263493</c:v>
                      </c:pt>
                      <c:pt idx="1">
                        <c:v>0.69769389999999998</c:v>
                      </c:pt>
                      <c:pt idx="2">
                        <c:v>0.74990199999999996</c:v>
                      </c:pt>
                      <c:pt idx="3">
                        <c:v>0.78132239999999997</c:v>
                      </c:pt>
                      <c:pt idx="4">
                        <c:v>0.8007668</c:v>
                      </c:pt>
                      <c:pt idx="5">
                        <c:v>0.81181610000000004</c:v>
                      </c:pt>
                      <c:pt idx="6">
                        <c:v>0.8165557</c:v>
                      </c:pt>
                      <c:pt idx="7">
                        <c:v>0.81661830000000002</c:v>
                      </c:pt>
                      <c:pt idx="8">
                        <c:v>0.81488459999999996</c:v>
                      </c:pt>
                      <c:pt idx="9">
                        <c:v>0.81191780000000002</c:v>
                      </c:pt>
                      <c:pt idx="10">
                        <c:v>0.80686329999999995</c:v>
                      </c:pt>
                      <c:pt idx="11">
                        <c:v>0.80107340000000005</c:v>
                      </c:pt>
                      <c:pt idx="12">
                        <c:v>0.79523940000000004</c:v>
                      </c:pt>
                      <c:pt idx="13">
                        <c:v>0.78968709999999998</c:v>
                      </c:pt>
                      <c:pt idx="14">
                        <c:v>0.78454970000000002</c:v>
                      </c:pt>
                      <c:pt idx="15">
                        <c:v>0.77986350000000004</c:v>
                      </c:pt>
                      <c:pt idx="16">
                        <c:v>0.77561809999999998</c:v>
                      </c:pt>
                      <c:pt idx="17">
                        <c:v>0.77178279999999999</c:v>
                      </c:pt>
                      <c:pt idx="18">
                        <c:v>0.76831950000000004</c:v>
                      </c:pt>
                      <c:pt idx="19">
                        <c:v>0.76518920000000001</c:v>
                      </c:pt>
                      <c:pt idx="20">
                        <c:v>0.76235520000000001</c:v>
                      </c:pt>
                      <c:pt idx="21">
                        <c:v>0.75978420000000002</c:v>
                      </c:pt>
                      <c:pt idx="22">
                        <c:v>0.75744659999999997</c:v>
                      </c:pt>
                      <c:pt idx="23">
                        <c:v>0.75531610000000005</c:v>
                      </c:pt>
                      <c:pt idx="24">
                        <c:v>0.75337010000000004</c:v>
                      </c:pt>
                      <c:pt idx="25">
                        <c:v>0.75158840000000005</c:v>
                      </c:pt>
                      <c:pt idx="26">
                        <c:v>0.74995369999999995</c:v>
                      </c:pt>
                      <c:pt idx="27">
                        <c:v>0.74845059999999997</c:v>
                      </c:pt>
                      <c:pt idx="28">
                        <c:v>0.7470658</c:v>
                      </c:pt>
                      <c:pt idx="29">
                        <c:v>0.74578750000000005</c:v>
                      </c:pt>
                      <c:pt idx="30">
                        <c:v>0.74460539999999997</c:v>
                      </c:pt>
                      <c:pt idx="31">
                        <c:v>0.74351020000000001</c:v>
                      </c:pt>
                      <c:pt idx="32">
                        <c:v>0.74249390000000004</c:v>
                      </c:pt>
                      <c:pt idx="33">
                        <c:v>0.74154929999999997</c:v>
                      </c:pt>
                      <c:pt idx="34">
                        <c:v>0.74066989999999999</c:v>
                      </c:pt>
                      <c:pt idx="35">
                        <c:v>0.73985000000000001</c:v>
                      </c:pt>
                      <c:pt idx="36">
                        <c:v>0.73908459999999998</c:v>
                      </c:pt>
                      <c:pt idx="37">
                        <c:v>0.7383691</c:v>
                      </c:pt>
                      <c:pt idx="38">
                        <c:v>0.7376992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762-45FD-8685-DAAC24B6A9E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Sheet5!$A$391</c15:sqref>
                        </c15:formulaRef>
                      </c:ext>
                    </c:extLst>
                    <c:strCache>
                      <c:ptCount val="1"/>
                      <c:pt idx="0">
                        <c:v>1.16E+00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Sheet5!$C$391:$C$429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Sheet5!$F$391:$F$429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0.4188538</c:v>
                      </c:pt>
                      <c:pt idx="1">
                        <c:v>0.53789450000000005</c:v>
                      </c:pt>
                      <c:pt idx="2">
                        <c:v>0.60477479999999995</c:v>
                      </c:pt>
                      <c:pt idx="3">
                        <c:v>0.62309060000000005</c:v>
                      </c:pt>
                      <c:pt idx="4">
                        <c:v>0.62945759999999995</c:v>
                      </c:pt>
                      <c:pt idx="5">
                        <c:v>0.63620209999999999</c:v>
                      </c:pt>
                      <c:pt idx="6">
                        <c:v>0.64345229999999998</c:v>
                      </c:pt>
                      <c:pt idx="7">
                        <c:v>0.65272980000000003</c:v>
                      </c:pt>
                      <c:pt idx="8">
                        <c:v>0.6649562</c:v>
                      </c:pt>
                      <c:pt idx="9">
                        <c:v>0.66918339999999998</c:v>
                      </c:pt>
                      <c:pt idx="10">
                        <c:v>0.67738410000000004</c:v>
                      </c:pt>
                      <c:pt idx="11">
                        <c:v>0.68946220000000003</c:v>
                      </c:pt>
                      <c:pt idx="12">
                        <c:v>0.69201829999999998</c:v>
                      </c:pt>
                      <c:pt idx="13">
                        <c:v>0.70174970000000003</c:v>
                      </c:pt>
                      <c:pt idx="14">
                        <c:v>0.70559839999999996</c:v>
                      </c:pt>
                      <c:pt idx="15">
                        <c:v>0.71117260000000004</c:v>
                      </c:pt>
                      <c:pt idx="16">
                        <c:v>0.71574839999999995</c:v>
                      </c:pt>
                      <c:pt idx="17">
                        <c:v>0.71948500000000004</c:v>
                      </c:pt>
                      <c:pt idx="18">
                        <c:v>0.72307069999999996</c:v>
                      </c:pt>
                      <c:pt idx="19">
                        <c:v>0.72576839999999998</c:v>
                      </c:pt>
                      <c:pt idx="20">
                        <c:v>0.72894630000000005</c:v>
                      </c:pt>
                      <c:pt idx="21">
                        <c:v>0.72980299999999998</c:v>
                      </c:pt>
                      <c:pt idx="22">
                        <c:v>0.73164839999999998</c:v>
                      </c:pt>
                      <c:pt idx="23">
                        <c:v>0.73342180000000001</c:v>
                      </c:pt>
                      <c:pt idx="24">
                        <c:v>0.73405370000000003</c:v>
                      </c:pt>
                      <c:pt idx="25">
                        <c:v>0.73469709999999999</c:v>
                      </c:pt>
                      <c:pt idx="26">
                        <c:v>0.73528470000000001</c:v>
                      </c:pt>
                      <c:pt idx="27">
                        <c:v>0.73571739999999997</c:v>
                      </c:pt>
                      <c:pt idx="28">
                        <c:v>0.73614210000000002</c:v>
                      </c:pt>
                      <c:pt idx="29">
                        <c:v>0.73612500000000003</c:v>
                      </c:pt>
                      <c:pt idx="30">
                        <c:v>0.73614250000000003</c:v>
                      </c:pt>
                      <c:pt idx="31">
                        <c:v>0.73612409999999995</c:v>
                      </c:pt>
                      <c:pt idx="32">
                        <c:v>0.73594769999999998</c:v>
                      </c:pt>
                      <c:pt idx="33">
                        <c:v>0.73622960000000004</c:v>
                      </c:pt>
                      <c:pt idx="34">
                        <c:v>0.73630050000000002</c:v>
                      </c:pt>
                      <c:pt idx="35">
                        <c:v>0.73619520000000005</c:v>
                      </c:pt>
                      <c:pt idx="36">
                        <c:v>0.73598589999999997</c:v>
                      </c:pt>
                      <c:pt idx="37">
                        <c:v>0.7357148</c:v>
                      </c:pt>
                      <c:pt idx="38">
                        <c:v>0.73540729999999999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762-45FD-8685-DAAC24B6A9E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Sheet5!$A$430</c15:sqref>
                        </c15:formulaRef>
                      </c:ext>
                    </c:extLst>
                    <c:strCache>
                      <c:ptCount val="1"/>
                      <c:pt idx="0">
                        <c:v>1.33E+00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Sheet5!$C$430:$C$469</c15:sqref>
                        </c15:formulaRef>
                      </c:ext>
                    </c:extLst>
                    <c:numCache>
                      <c:formatCode>0.00E+00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Sheet5!$F$430:$F$469</c15:sqref>
                        </c15:formulaRef>
                      </c:ext>
                    </c:extLst>
                    <c:numCache>
                      <c:formatCode>0.00E+00</c:formatCode>
                      <c:ptCount val="40"/>
                      <c:pt idx="0">
                        <c:v>0.33535949999999998</c:v>
                      </c:pt>
                      <c:pt idx="1">
                        <c:v>0.59526699999999999</c:v>
                      </c:pt>
                      <c:pt idx="2">
                        <c:v>0.65522040000000004</c:v>
                      </c:pt>
                      <c:pt idx="3">
                        <c:v>0.66181069999999997</c:v>
                      </c:pt>
                      <c:pt idx="4">
                        <c:v>0.65434460000000005</c:v>
                      </c:pt>
                      <c:pt idx="5">
                        <c:v>0.6495592</c:v>
                      </c:pt>
                      <c:pt idx="6">
                        <c:v>0.65678859999999994</c:v>
                      </c:pt>
                      <c:pt idx="7">
                        <c:v>0.65294649999999999</c:v>
                      </c:pt>
                      <c:pt idx="8">
                        <c:v>0.66407240000000001</c:v>
                      </c:pt>
                      <c:pt idx="9">
                        <c:v>0.66183809999999998</c:v>
                      </c:pt>
                      <c:pt idx="10">
                        <c:v>0.66879029999999995</c:v>
                      </c:pt>
                      <c:pt idx="11">
                        <c:v>0.67884889999999998</c:v>
                      </c:pt>
                      <c:pt idx="12">
                        <c:v>0.67815740000000002</c:v>
                      </c:pt>
                      <c:pt idx="13">
                        <c:v>0.68351830000000002</c:v>
                      </c:pt>
                      <c:pt idx="14">
                        <c:v>0.69328020000000001</c:v>
                      </c:pt>
                      <c:pt idx="15">
                        <c:v>0.69950590000000001</c:v>
                      </c:pt>
                      <c:pt idx="16">
                        <c:v>0.69912629999999998</c:v>
                      </c:pt>
                      <c:pt idx="17">
                        <c:v>0.70233889999999999</c:v>
                      </c:pt>
                      <c:pt idx="18">
                        <c:v>0.70696879999999995</c:v>
                      </c:pt>
                      <c:pt idx="19">
                        <c:v>0.71229439999999999</c:v>
                      </c:pt>
                      <c:pt idx="20">
                        <c:v>0.71635470000000001</c:v>
                      </c:pt>
                      <c:pt idx="21">
                        <c:v>0.71662890000000001</c:v>
                      </c:pt>
                      <c:pt idx="22">
                        <c:v>0.71828179999999997</c:v>
                      </c:pt>
                      <c:pt idx="23">
                        <c:v>0.72038769999999996</c:v>
                      </c:pt>
                      <c:pt idx="24">
                        <c:v>0.72214409999999996</c:v>
                      </c:pt>
                      <c:pt idx="25">
                        <c:v>0.72460610000000003</c:v>
                      </c:pt>
                      <c:pt idx="26">
                        <c:v>0.72661849999999994</c:v>
                      </c:pt>
                      <c:pt idx="27">
                        <c:v>0.72664879999999998</c:v>
                      </c:pt>
                      <c:pt idx="28">
                        <c:v>0.72702160000000005</c:v>
                      </c:pt>
                      <c:pt idx="29">
                        <c:v>0.72840249999999995</c:v>
                      </c:pt>
                      <c:pt idx="30">
                        <c:v>0.72971900000000001</c:v>
                      </c:pt>
                      <c:pt idx="31">
                        <c:v>0.72940079999999996</c:v>
                      </c:pt>
                      <c:pt idx="32">
                        <c:v>0.73000980000000004</c:v>
                      </c:pt>
                      <c:pt idx="33">
                        <c:v>0.73074899999999998</c:v>
                      </c:pt>
                      <c:pt idx="34">
                        <c:v>0.73061940000000003</c:v>
                      </c:pt>
                      <c:pt idx="35">
                        <c:v>0.73123590000000005</c:v>
                      </c:pt>
                      <c:pt idx="36">
                        <c:v>0.73112359999999998</c:v>
                      </c:pt>
                      <c:pt idx="37">
                        <c:v>0.73124389999999995</c:v>
                      </c:pt>
                      <c:pt idx="38">
                        <c:v>0.73133689999999996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762-45FD-8685-DAAC24B6A9E0}"/>
                  </c:ext>
                </c:extLst>
              </c15:ser>
            </c15:filteredScatterSeries>
          </c:ext>
        </c:extLst>
      </c:scatterChart>
      <c:valAx>
        <c:axId val="15891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04565711"/>
        <c:crosses val="autoZero"/>
        <c:crossBetween val="midCat"/>
      </c:valAx>
      <c:valAx>
        <c:axId val="14045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913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4 panels, same calculation</a:t>
            </a:r>
            <a:br>
              <a:rPr lang="nl-BE"/>
            </a:br>
            <a:r>
              <a:rPr lang="nl-BE"/>
              <a:t>Worsening</a:t>
            </a:r>
            <a:r>
              <a:rPr lang="nl-BE" baseline="0"/>
              <a:t> of noise</a:t>
            </a:r>
          </a:p>
          <a:p>
            <a:pPr>
              <a:defRPr/>
            </a:pP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[1]Sheet1!$C$78:$C$117</c:f>
              <c:numCache>
                <c:formatCode>General</c:formatCode>
                <c:ptCount val="40"/>
              </c:numCache>
            </c:numRef>
          </c:xVal>
          <c:yVal>
            <c:numRef>
              <c:f>[1]Sheet1!$F$78:$F$117</c:f>
              <c:numCache>
                <c:formatCode>General</c:formatCode>
                <c:ptCount val="40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40-4040-B18A-D2634EF6FC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[1]Sheet1!$C$38:$C$77</c:f>
              <c:numCache>
                <c:formatCode>General</c:formatCode>
                <c:ptCount val="40"/>
              </c:numCache>
            </c:numRef>
          </c:xVal>
          <c:yVal>
            <c:numRef>
              <c:f>[1]Sheet1!$F$38:$F$77</c:f>
              <c:numCache>
                <c:formatCode>General</c:formatCode>
                <c:ptCount val="40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40-4040-B18A-D2634EF6FC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[1]Sheet1!$C$118:$C$157</c:f>
              <c:numCache>
                <c:formatCode>General</c:formatCode>
                <c:ptCount val="40"/>
              </c:numCache>
            </c:numRef>
          </c:xVal>
          <c:yVal>
            <c:numRef>
              <c:f>[1]Sheet1!$F$118:$F$157</c:f>
              <c:numCache>
                <c:formatCode>General</c:formatCode>
                <c:ptCount val="40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[1]Sheet1!$A$118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40-4040-B18A-D2634EF6FC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[1]Sheet1!$C$158:$C$197</c:f>
              <c:numCache>
                <c:formatCode>General</c:formatCode>
                <c:ptCount val="40"/>
              </c:numCache>
            </c:numRef>
          </c:xVal>
          <c:yVal>
            <c:numRef>
              <c:f>[1]Sheet1!$F$158:$F$197</c:f>
              <c:numCache>
                <c:formatCode>General</c:formatCode>
                <c:ptCount val="40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[1]Sheet1!$A$158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940-4040-B18A-D2634EF6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28704"/>
        <c:axId val="424986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[1]Sheet1!$C$1:$C$37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[1]Sheet1!$F$1:$F$77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0.37665720000000003</c:v>
                      </c:pt>
                      <c:pt idx="1">
                        <c:v>0.49122979999999999</c:v>
                      </c:pt>
                      <c:pt idx="2">
                        <c:v>0.5589459</c:v>
                      </c:pt>
                      <c:pt idx="3">
                        <c:v>0.59823910000000002</c:v>
                      </c:pt>
                      <c:pt idx="4">
                        <c:v>0.61435139999999999</c:v>
                      </c:pt>
                      <c:pt idx="5">
                        <c:v>0.62950260000000002</c:v>
                      </c:pt>
                      <c:pt idx="6">
                        <c:v>0.64165620000000001</c:v>
                      </c:pt>
                      <c:pt idx="7">
                        <c:v>0.66346859999999996</c:v>
                      </c:pt>
                      <c:pt idx="8">
                        <c:v>0.67426540000000001</c:v>
                      </c:pt>
                      <c:pt idx="9">
                        <c:v>0.68480079999999999</c:v>
                      </c:pt>
                      <c:pt idx="10">
                        <c:v>0.69307030000000003</c:v>
                      </c:pt>
                      <c:pt idx="11">
                        <c:v>0.70020110000000002</c:v>
                      </c:pt>
                      <c:pt idx="12">
                        <c:v>0.70379320000000001</c:v>
                      </c:pt>
                      <c:pt idx="13">
                        <c:v>0.70685889999999996</c:v>
                      </c:pt>
                      <c:pt idx="14">
                        <c:v>0.70873549999999996</c:v>
                      </c:pt>
                      <c:pt idx="21">
                        <c:v>4000000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[1]Sheet1!#REF!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9940-4040-B18A-D2634EF6FCB4}"/>
                  </c:ext>
                </c:extLst>
              </c15:ser>
            </c15:filteredScatterSeries>
          </c:ext>
        </c:extLst>
      </c:scatterChart>
      <c:valAx>
        <c:axId val="2273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4986064"/>
        <c:crosses val="autoZero"/>
        <c:crossBetween val="midCat"/>
      </c:valAx>
      <c:valAx>
        <c:axId val="4249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732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Cd vs 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Ns'!$A$2:$A$5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'Nc Ns'!$E$2:$E$5</c:f>
              <c:numCache>
                <c:formatCode>General</c:formatCode>
                <c:ptCount val="4"/>
                <c:pt idx="0">
                  <c:v>3.2128698595787365E-3</c:v>
                </c:pt>
                <c:pt idx="1">
                  <c:v>3.2756080742226677E-3</c:v>
                </c:pt>
                <c:pt idx="2">
                  <c:v>3.2759709684609382E-3</c:v>
                </c:pt>
                <c:pt idx="3">
                  <c:v>3.2756819068316058E-3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2-4BE3-B975-8FA78DC1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02175"/>
        <c:axId val="1727232447"/>
      </c:scatterChart>
      <c:valAx>
        <c:axId val="167990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7232447"/>
        <c:crosses val="autoZero"/>
        <c:crossBetween val="midCat"/>
      </c:valAx>
      <c:valAx>
        <c:axId val="17272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7990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'Sheet5 (2)'!$A$157</c:f>
              <c:strCache>
                <c:ptCount val="1"/>
                <c:pt idx="0">
                  <c:v>2.00E+00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'Sheet5 (2)'!$C$157:$C$195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(2)'!$F$157:$F$195</c:f>
              <c:numCache>
                <c:formatCode>0.00E+00</c:formatCode>
                <c:ptCount val="39"/>
                <c:pt idx="0">
                  <c:v>0.88869569999999998</c:v>
                </c:pt>
                <c:pt idx="1">
                  <c:v>1.1079319999999999</c:v>
                </c:pt>
                <c:pt idx="2">
                  <c:v>1.0183279999999999</c:v>
                </c:pt>
                <c:pt idx="3">
                  <c:v>0.90036419999999995</c:v>
                </c:pt>
                <c:pt idx="4">
                  <c:v>0.83035800000000004</c:v>
                </c:pt>
                <c:pt idx="5">
                  <c:v>0.78754959999999996</c:v>
                </c:pt>
                <c:pt idx="6">
                  <c:v>0.7587296</c:v>
                </c:pt>
                <c:pt idx="7">
                  <c:v>0.73608759999999995</c:v>
                </c:pt>
                <c:pt idx="8">
                  <c:v>0.72035289999999996</c:v>
                </c:pt>
                <c:pt idx="9">
                  <c:v>0.711202</c:v>
                </c:pt>
                <c:pt idx="10">
                  <c:v>0.71682979999999996</c:v>
                </c:pt>
                <c:pt idx="11">
                  <c:v>0.70821190000000001</c:v>
                </c:pt>
                <c:pt idx="12">
                  <c:v>0.70232680000000003</c:v>
                </c:pt>
                <c:pt idx="13">
                  <c:v>0.69393780000000005</c:v>
                </c:pt>
                <c:pt idx="14">
                  <c:v>0.70312410000000003</c:v>
                </c:pt>
                <c:pt idx="15">
                  <c:v>0.70014370000000004</c:v>
                </c:pt>
                <c:pt idx="16">
                  <c:v>0.69576979999999999</c:v>
                </c:pt>
                <c:pt idx="17">
                  <c:v>0.69685949999999997</c:v>
                </c:pt>
                <c:pt idx="18">
                  <c:v>0.70155199999999995</c:v>
                </c:pt>
                <c:pt idx="19">
                  <c:v>0.69567610000000002</c:v>
                </c:pt>
                <c:pt idx="20">
                  <c:v>0.70458319999999997</c:v>
                </c:pt>
                <c:pt idx="21">
                  <c:v>0.7018046</c:v>
                </c:pt>
                <c:pt idx="22">
                  <c:v>0.69640349999999995</c:v>
                </c:pt>
                <c:pt idx="23">
                  <c:v>0.70872520000000006</c:v>
                </c:pt>
                <c:pt idx="24">
                  <c:v>0.70066220000000001</c:v>
                </c:pt>
                <c:pt idx="25">
                  <c:v>0.70673969999999997</c:v>
                </c:pt>
                <c:pt idx="26">
                  <c:v>0.70659320000000003</c:v>
                </c:pt>
                <c:pt idx="27">
                  <c:v>0.70254269999999996</c:v>
                </c:pt>
                <c:pt idx="28">
                  <c:v>0.71151229999999999</c:v>
                </c:pt>
                <c:pt idx="29">
                  <c:v>0.70301579999999997</c:v>
                </c:pt>
                <c:pt idx="30">
                  <c:v>0.71586850000000002</c:v>
                </c:pt>
                <c:pt idx="31">
                  <c:v>0.70818380000000003</c:v>
                </c:pt>
                <c:pt idx="32">
                  <c:v>0.71853639999999996</c:v>
                </c:pt>
                <c:pt idx="33">
                  <c:v>0.71187809999999996</c:v>
                </c:pt>
                <c:pt idx="34">
                  <c:v>0.71167130000000001</c:v>
                </c:pt>
                <c:pt idx="35">
                  <c:v>0.71492619999999996</c:v>
                </c:pt>
                <c:pt idx="36">
                  <c:v>0.70952360000000003</c:v>
                </c:pt>
                <c:pt idx="37">
                  <c:v>0.71694069999999999</c:v>
                </c:pt>
                <c:pt idx="38">
                  <c:v>0.71092880000000003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36-48ED-B1CF-41CA5105A505}"/>
            </c:ext>
          </c:extLst>
        </c:ser>
        <c:ser>
          <c:idx val="12"/>
          <c:order val="12"/>
          <c:tx>
            <c:strRef>
              <c:f>'Sheet5 (2)'!$A$470</c:f>
              <c:strCache>
                <c:ptCount val="1"/>
                <c:pt idx="0">
                  <c:v>1.998664 finer mesh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'Sheet5 (2)'!$C$470:$C$506</c:f>
              <c:numCache>
                <c:formatCode>0.00E+00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</c:numCache>
            </c:numRef>
          </c:xVal>
          <c:yVal>
            <c:numRef>
              <c:f>'Sheet5 (2)'!$F$470:$F$506</c:f>
              <c:numCache>
                <c:formatCode>0.00E+00</c:formatCode>
                <c:ptCount val="37"/>
                <c:pt idx="0">
                  <c:v>1.270532</c:v>
                </c:pt>
                <c:pt idx="1">
                  <c:v>1.4041399999999999</c:v>
                </c:pt>
                <c:pt idx="2">
                  <c:v>1.1327879999999999</c:v>
                </c:pt>
                <c:pt idx="3">
                  <c:v>0.93894630000000001</c:v>
                </c:pt>
                <c:pt idx="4">
                  <c:v>0.8430822</c:v>
                </c:pt>
                <c:pt idx="5">
                  <c:v>0.78348680000000004</c:v>
                </c:pt>
                <c:pt idx="6">
                  <c:v>0.75166759999999999</c:v>
                </c:pt>
                <c:pt idx="7">
                  <c:v>0.72395359999999997</c:v>
                </c:pt>
                <c:pt idx="8">
                  <c:v>0.70417399999999997</c:v>
                </c:pt>
                <c:pt idx="9">
                  <c:v>0.69091150000000001</c:v>
                </c:pt>
                <c:pt idx="10">
                  <c:v>0.6882026</c:v>
                </c:pt>
                <c:pt idx="11">
                  <c:v>0.68584129999999999</c:v>
                </c:pt>
                <c:pt idx="12">
                  <c:v>0.67691579999999996</c:v>
                </c:pt>
                <c:pt idx="13">
                  <c:v>0.67123940000000004</c:v>
                </c:pt>
                <c:pt idx="14">
                  <c:v>0.67309779999999997</c:v>
                </c:pt>
                <c:pt idx="15">
                  <c:v>0.67389209999999999</c:v>
                </c:pt>
                <c:pt idx="16">
                  <c:v>0.66682200000000003</c:v>
                </c:pt>
                <c:pt idx="17">
                  <c:v>0.6665875</c:v>
                </c:pt>
                <c:pt idx="18">
                  <c:v>0.67367169999999998</c:v>
                </c:pt>
                <c:pt idx="19">
                  <c:v>0.66612729999999998</c:v>
                </c:pt>
                <c:pt idx="20">
                  <c:v>0.67089730000000003</c:v>
                </c:pt>
                <c:pt idx="21">
                  <c:v>0.67207260000000002</c:v>
                </c:pt>
                <c:pt idx="22">
                  <c:v>0.66690990000000006</c:v>
                </c:pt>
                <c:pt idx="23">
                  <c:v>0.67917079999999996</c:v>
                </c:pt>
                <c:pt idx="24">
                  <c:v>0.66908610000000002</c:v>
                </c:pt>
                <c:pt idx="25">
                  <c:v>0.67353549999999995</c:v>
                </c:pt>
                <c:pt idx="26">
                  <c:v>0.67429629999999996</c:v>
                </c:pt>
                <c:pt idx="27">
                  <c:v>0.67163139999999999</c:v>
                </c:pt>
                <c:pt idx="28">
                  <c:v>0.68052659999999998</c:v>
                </c:pt>
                <c:pt idx="29">
                  <c:v>0.66968320000000003</c:v>
                </c:pt>
                <c:pt idx="30">
                  <c:v>0.68498190000000003</c:v>
                </c:pt>
                <c:pt idx="31">
                  <c:v>0.67484900000000003</c:v>
                </c:pt>
                <c:pt idx="32">
                  <c:v>0.68362149999999999</c:v>
                </c:pt>
                <c:pt idx="33">
                  <c:v>0.67866380000000004</c:v>
                </c:pt>
                <c:pt idx="34">
                  <c:v>0.67739530000000003</c:v>
                </c:pt>
                <c:pt idx="35">
                  <c:v>0.68218639999999997</c:v>
                </c:pt>
                <c:pt idx="36">
                  <c:v>0.67619130000000005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36-48ED-B1CF-41CA5105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34959"/>
        <c:axId val="1404565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'Sheet5 (2)'!$A$1</c15:sqref>
                        </c15:formulaRef>
                      </c:ext>
                    </c:extLst>
                    <c:strCache>
                      <c:ptCount val="1"/>
                      <c:pt idx="0">
                        <c:v>4.00E-01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'Sheet5 (2)'!$C$1:$C$39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'Sheet5 (2)'!$F$1:$F$39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1.2668759999999999</c:v>
                      </c:pt>
                      <c:pt idx="1">
                        <c:v>1.1080829999999999</c:v>
                      </c:pt>
                      <c:pt idx="2">
                        <c:v>1.0291410000000001</c:v>
                      </c:pt>
                      <c:pt idx="3">
                        <c:v>0.97960510000000001</c:v>
                      </c:pt>
                      <c:pt idx="4">
                        <c:v>0.94192609999999999</c:v>
                      </c:pt>
                      <c:pt idx="5">
                        <c:v>0.90914919999999999</c:v>
                      </c:pt>
                      <c:pt idx="6">
                        <c:v>0.88265680000000002</c:v>
                      </c:pt>
                      <c:pt idx="7">
                        <c:v>0.86145669999999996</c:v>
                      </c:pt>
                      <c:pt idx="8">
                        <c:v>0.8443484</c:v>
                      </c:pt>
                      <c:pt idx="9">
                        <c:v>0.83035519999999996</c:v>
                      </c:pt>
                      <c:pt idx="10">
                        <c:v>0.81874930000000001</c:v>
                      </c:pt>
                      <c:pt idx="11">
                        <c:v>0.80899840000000001</c:v>
                      </c:pt>
                      <c:pt idx="12">
                        <c:v>0.80071119999999996</c:v>
                      </c:pt>
                      <c:pt idx="13">
                        <c:v>0.79359630000000003</c:v>
                      </c:pt>
                      <c:pt idx="14">
                        <c:v>0.78743339999999995</c:v>
                      </c:pt>
                      <c:pt idx="15">
                        <c:v>0.7820532</c:v>
                      </c:pt>
                      <c:pt idx="16">
                        <c:v>0.77732380000000001</c:v>
                      </c:pt>
                      <c:pt idx="17">
                        <c:v>0.77314099999999997</c:v>
                      </c:pt>
                      <c:pt idx="18">
                        <c:v>0.76942149999999998</c:v>
                      </c:pt>
                      <c:pt idx="19">
                        <c:v>0.76609780000000005</c:v>
                      </c:pt>
                      <c:pt idx="20">
                        <c:v>0.76311450000000003</c:v>
                      </c:pt>
                      <c:pt idx="21">
                        <c:v>0.76042620000000005</c:v>
                      </c:pt>
                      <c:pt idx="22">
                        <c:v>0.75799479999999997</c:v>
                      </c:pt>
                      <c:pt idx="23">
                        <c:v>0.75578840000000003</c:v>
                      </c:pt>
                      <c:pt idx="24">
                        <c:v>0.75378000000000001</c:v>
                      </c:pt>
                      <c:pt idx="25">
                        <c:v>0.75194680000000003</c:v>
                      </c:pt>
                      <c:pt idx="26">
                        <c:v>0.75026879999999996</c:v>
                      </c:pt>
                      <c:pt idx="27">
                        <c:v>0.74872930000000004</c:v>
                      </c:pt>
                      <c:pt idx="28">
                        <c:v>0.74731360000000002</c:v>
                      </c:pt>
                      <c:pt idx="29">
                        <c:v>0.74600880000000003</c:v>
                      </c:pt>
                      <c:pt idx="30">
                        <c:v>0.74480389999999996</c:v>
                      </c:pt>
                      <c:pt idx="31">
                        <c:v>0.74368900000000004</c:v>
                      </c:pt>
                      <c:pt idx="32">
                        <c:v>0.74265559999999997</c:v>
                      </c:pt>
                      <c:pt idx="33">
                        <c:v>0.74169600000000002</c:v>
                      </c:pt>
                      <c:pt idx="34">
                        <c:v>0.74080349999999995</c:v>
                      </c:pt>
                      <c:pt idx="35">
                        <c:v>0.73997210000000002</c:v>
                      </c:pt>
                      <c:pt idx="36">
                        <c:v>0.73919639999999998</c:v>
                      </c:pt>
                      <c:pt idx="37">
                        <c:v>0.73847169999999995</c:v>
                      </c:pt>
                      <c:pt idx="38">
                        <c:v>0.7377937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436-48ED-B1CF-41CA5105A5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(2)'!$A$40</c15:sqref>
                        </c15:formulaRef>
                      </c:ext>
                    </c:extLst>
                    <c:strCache>
                      <c:ptCount val="1"/>
                      <c:pt idx="0">
                        <c:v>6.99E-01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(2)'!$C$40:$C$78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(2)'!$F$40:$F$78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0.45859759999999999</c:v>
                      </c:pt>
                      <c:pt idx="1">
                        <c:v>0.55155770000000004</c:v>
                      </c:pt>
                      <c:pt idx="2">
                        <c:v>0.61540360000000005</c:v>
                      </c:pt>
                      <c:pt idx="3">
                        <c:v>0.65772850000000005</c:v>
                      </c:pt>
                      <c:pt idx="4">
                        <c:v>0.68950650000000002</c:v>
                      </c:pt>
                      <c:pt idx="5">
                        <c:v>0.71427019999999997</c:v>
                      </c:pt>
                      <c:pt idx="6">
                        <c:v>0.73432589999999998</c:v>
                      </c:pt>
                      <c:pt idx="7">
                        <c:v>0.75008439999999998</c:v>
                      </c:pt>
                      <c:pt idx="8">
                        <c:v>0.76090539999999995</c:v>
                      </c:pt>
                      <c:pt idx="9">
                        <c:v>0.76810940000000005</c:v>
                      </c:pt>
                      <c:pt idx="10">
                        <c:v>0.77218310000000001</c:v>
                      </c:pt>
                      <c:pt idx="11">
                        <c:v>0.77452160000000003</c:v>
                      </c:pt>
                      <c:pt idx="12">
                        <c:v>0.77627539999999995</c:v>
                      </c:pt>
                      <c:pt idx="13">
                        <c:v>0.77581429999999996</c:v>
                      </c:pt>
                      <c:pt idx="14">
                        <c:v>0.77416879999999999</c:v>
                      </c:pt>
                      <c:pt idx="15">
                        <c:v>0.77192709999999998</c:v>
                      </c:pt>
                      <c:pt idx="16">
                        <c:v>0.76942730000000004</c:v>
                      </c:pt>
                      <c:pt idx="17">
                        <c:v>0.76686259999999995</c:v>
                      </c:pt>
                      <c:pt idx="18">
                        <c:v>0.7643413</c:v>
                      </c:pt>
                      <c:pt idx="19">
                        <c:v>0.76192219999999999</c:v>
                      </c:pt>
                      <c:pt idx="20">
                        <c:v>0.75963429999999998</c:v>
                      </c:pt>
                      <c:pt idx="21">
                        <c:v>0.75748970000000004</c:v>
                      </c:pt>
                      <c:pt idx="22">
                        <c:v>0.7554902</c:v>
                      </c:pt>
                      <c:pt idx="23">
                        <c:v>0.75363170000000002</c:v>
                      </c:pt>
                      <c:pt idx="24">
                        <c:v>0.7519074</c:v>
                      </c:pt>
                      <c:pt idx="25">
                        <c:v>0.75030870000000005</c:v>
                      </c:pt>
                      <c:pt idx="26">
                        <c:v>0.74882660000000001</c:v>
                      </c:pt>
                      <c:pt idx="27">
                        <c:v>0.74745209999999995</c:v>
                      </c:pt>
                      <c:pt idx="28">
                        <c:v>0.74617659999999997</c:v>
                      </c:pt>
                      <c:pt idx="29">
                        <c:v>0.74499190000000004</c:v>
                      </c:pt>
                      <c:pt idx="30">
                        <c:v>0.74389050000000001</c:v>
                      </c:pt>
                      <c:pt idx="31">
                        <c:v>0.74286540000000001</c:v>
                      </c:pt>
                      <c:pt idx="32">
                        <c:v>0.74191019999999996</c:v>
                      </c:pt>
                      <c:pt idx="33">
                        <c:v>0.74101930000000005</c:v>
                      </c:pt>
                      <c:pt idx="34">
                        <c:v>0.74018720000000005</c:v>
                      </c:pt>
                      <c:pt idx="35">
                        <c:v>0.73940919999999999</c:v>
                      </c:pt>
                      <c:pt idx="36">
                        <c:v>0.73868100000000003</c:v>
                      </c:pt>
                      <c:pt idx="37">
                        <c:v>0.73799859999999995</c:v>
                      </c:pt>
                      <c:pt idx="38">
                        <c:v>0.73735839999999997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36-48ED-B1CF-41CA5105A5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(2)'!$A$79</c15:sqref>
                        </c15:formulaRef>
                      </c:ext>
                    </c:extLst>
                    <c:strCache>
                      <c:ptCount val="1"/>
                      <c:pt idx="0">
                        <c:v>9.99E-01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(2)'!$C$79:$C$117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(2)'!$F$79:$F$117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0.42033880000000001</c:v>
                      </c:pt>
                      <c:pt idx="1">
                        <c:v>0.54279580000000005</c:v>
                      </c:pt>
                      <c:pt idx="2">
                        <c:v>0.59559359999999995</c:v>
                      </c:pt>
                      <c:pt idx="3">
                        <c:v>0.61611570000000004</c:v>
                      </c:pt>
                      <c:pt idx="4">
                        <c:v>0.6263282</c:v>
                      </c:pt>
                      <c:pt idx="5">
                        <c:v>0.63801339999999995</c:v>
                      </c:pt>
                      <c:pt idx="6">
                        <c:v>0.65118819999999999</c:v>
                      </c:pt>
                      <c:pt idx="7">
                        <c:v>0.66030979999999995</c:v>
                      </c:pt>
                      <c:pt idx="8">
                        <c:v>0.6711705</c:v>
                      </c:pt>
                      <c:pt idx="9">
                        <c:v>0.68200740000000004</c:v>
                      </c:pt>
                      <c:pt idx="10">
                        <c:v>0.69192710000000002</c:v>
                      </c:pt>
                      <c:pt idx="11">
                        <c:v>0.70129319999999995</c:v>
                      </c:pt>
                      <c:pt idx="12">
                        <c:v>0.70959099999999997</c:v>
                      </c:pt>
                      <c:pt idx="13">
                        <c:v>0.71650369999999997</c:v>
                      </c:pt>
                      <c:pt idx="14">
                        <c:v>0.72234730000000003</c:v>
                      </c:pt>
                      <c:pt idx="15">
                        <c:v>0.72683200000000003</c:v>
                      </c:pt>
                      <c:pt idx="16">
                        <c:v>0.73021270000000005</c:v>
                      </c:pt>
                      <c:pt idx="17">
                        <c:v>0.73350950000000004</c:v>
                      </c:pt>
                      <c:pt idx="18">
                        <c:v>0.7362166</c:v>
                      </c:pt>
                      <c:pt idx="19">
                        <c:v>0.73791059999999997</c:v>
                      </c:pt>
                      <c:pt idx="20">
                        <c:v>0.73922849999999996</c:v>
                      </c:pt>
                      <c:pt idx="21">
                        <c:v>0.74034440000000001</c:v>
                      </c:pt>
                      <c:pt idx="22">
                        <c:v>0.74095319999999998</c:v>
                      </c:pt>
                      <c:pt idx="23">
                        <c:v>0.74137390000000003</c:v>
                      </c:pt>
                      <c:pt idx="24">
                        <c:v>0.74196649999999997</c:v>
                      </c:pt>
                      <c:pt idx="25">
                        <c:v>0.742483</c:v>
                      </c:pt>
                      <c:pt idx="26">
                        <c:v>0.74252220000000002</c:v>
                      </c:pt>
                      <c:pt idx="27">
                        <c:v>0.74228280000000002</c:v>
                      </c:pt>
                      <c:pt idx="28">
                        <c:v>0.74187820000000004</c:v>
                      </c:pt>
                      <c:pt idx="29">
                        <c:v>0.74137649999999999</c:v>
                      </c:pt>
                      <c:pt idx="30">
                        <c:v>0.74081980000000003</c:v>
                      </c:pt>
                      <c:pt idx="31">
                        <c:v>0.74023490000000003</c:v>
                      </c:pt>
                      <c:pt idx="32">
                        <c:v>0.73963959999999995</c:v>
                      </c:pt>
                      <c:pt idx="33">
                        <c:v>0.73904539999999996</c:v>
                      </c:pt>
                      <c:pt idx="34">
                        <c:v>0.73846029999999996</c:v>
                      </c:pt>
                      <c:pt idx="35">
                        <c:v>0.73788940000000003</c:v>
                      </c:pt>
                      <c:pt idx="36">
                        <c:v>0.73733590000000004</c:v>
                      </c:pt>
                      <c:pt idx="37">
                        <c:v>0.73680179999999995</c:v>
                      </c:pt>
                      <c:pt idx="38">
                        <c:v>0.73628839999999995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36-48ED-B1CF-41CA5105A50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(2)'!$A$118</c15:sqref>
                        </c15:formulaRef>
                      </c:ext>
                    </c:extLst>
                    <c:strCache>
                      <c:ptCount val="1"/>
                      <c:pt idx="0">
                        <c:v>1.50E+00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(2)'!$C$118:$C$156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(2)'!$F$118:$F$156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0.68346289999999998</c:v>
                      </c:pt>
                      <c:pt idx="1">
                        <c:v>0.84823689999999996</c:v>
                      </c:pt>
                      <c:pt idx="2">
                        <c:v>0.82063680000000006</c:v>
                      </c:pt>
                      <c:pt idx="3">
                        <c:v>0.77803880000000003</c:v>
                      </c:pt>
                      <c:pt idx="4">
                        <c:v>0.73067260000000001</c:v>
                      </c:pt>
                      <c:pt idx="5">
                        <c:v>0.71628440000000004</c:v>
                      </c:pt>
                      <c:pt idx="6">
                        <c:v>0.69119090000000005</c:v>
                      </c:pt>
                      <c:pt idx="7">
                        <c:v>0.68577290000000002</c:v>
                      </c:pt>
                      <c:pt idx="8">
                        <c:v>0.68855900000000003</c:v>
                      </c:pt>
                      <c:pt idx="9">
                        <c:v>0.67812879999999998</c:v>
                      </c:pt>
                      <c:pt idx="10">
                        <c:v>0.67524810000000002</c:v>
                      </c:pt>
                      <c:pt idx="11">
                        <c:v>0.67593170000000002</c:v>
                      </c:pt>
                      <c:pt idx="12">
                        <c:v>0.67730559999999995</c:v>
                      </c:pt>
                      <c:pt idx="13">
                        <c:v>0.68037510000000001</c:v>
                      </c:pt>
                      <c:pt idx="14">
                        <c:v>0.68420559999999997</c:v>
                      </c:pt>
                      <c:pt idx="15">
                        <c:v>0.68763200000000002</c:v>
                      </c:pt>
                      <c:pt idx="16">
                        <c:v>0.69074519999999995</c:v>
                      </c:pt>
                      <c:pt idx="17">
                        <c:v>0.69337059999999995</c:v>
                      </c:pt>
                      <c:pt idx="18">
                        <c:v>0.69572800000000001</c:v>
                      </c:pt>
                      <c:pt idx="19">
                        <c:v>0.69781820000000006</c:v>
                      </c:pt>
                      <c:pt idx="20">
                        <c:v>0.69982920000000004</c:v>
                      </c:pt>
                      <c:pt idx="21">
                        <c:v>0.70192140000000003</c:v>
                      </c:pt>
                      <c:pt idx="22">
                        <c:v>0.70454779999999995</c:v>
                      </c:pt>
                      <c:pt idx="23">
                        <c:v>0.70685410000000004</c:v>
                      </c:pt>
                      <c:pt idx="24">
                        <c:v>0.70978200000000002</c:v>
                      </c:pt>
                      <c:pt idx="25">
                        <c:v>0.71244269999999998</c:v>
                      </c:pt>
                      <c:pt idx="26">
                        <c:v>0.71594999999999998</c:v>
                      </c:pt>
                      <c:pt idx="27">
                        <c:v>0.71832810000000002</c:v>
                      </c:pt>
                      <c:pt idx="28">
                        <c:v>0.71873730000000002</c:v>
                      </c:pt>
                      <c:pt idx="29">
                        <c:v>0.71919120000000003</c:v>
                      </c:pt>
                      <c:pt idx="30">
                        <c:v>0.71987509999999999</c:v>
                      </c:pt>
                      <c:pt idx="31">
                        <c:v>0.72052459999999996</c:v>
                      </c:pt>
                      <c:pt idx="32">
                        <c:v>0.7210297</c:v>
                      </c:pt>
                      <c:pt idx="33">
                        <c:v>0.72153469999999997</c:v>
                      </c:pt>
                      <c:pt idx="34">
                        <c:v>0.72215830000000003</c:v>
                      </c:pt>
                      <c:pt idx="35">
                        <c:v>0.72288399999999997</c:v>
                      </c:pt>
                      <c:pt idx="36">
                        <c:v>0.72359300000000004</c:v>
                      </c:pt>
                      <c:pt idx="37">
                        <c:v>0.72421740000000001</c:v>
                      </c:pt>
                      <c:pt idx="38">
                        <c:v>0.72479669999999996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36-48ED-B1CF-41CA5105A5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(2)'!$A$196</c15:sqref>
                        </c15:formulaRef>
                      </c:ext>
                    </c:extLst>
                    <c:strCache>
                      <c:ptCount val="1"/>
                      <c:pt idx="0">
                        <c:v>3.00E+00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(2)'!$C$196:$C$234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(2)'!$F$196:$F$234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1.193271</c:v>
                      </c:pt>
                      <c:pt idx="1">
                        <c:v>1.394199</c:v>
                      </c:pt>
                      <c:pt idx="2">
                        <c:v>1.1860930000000001</c:v>
                      </c:pt>
                      <c:pt idx="3">
                        <c:v>1.0288550000000001</c:v>
                      </c:pt>
                      <c:pt idx="4">
                        <c:v>0.92368550000000005</c:v>
                      </c:pt>
                      <c:pt idx="5">
                        <c:v>0.87647280000000005</c:v>
                      </c:pt>
                      <c:pt idx="6">
                        <c:v>0.83246710000000002</c:v>
                      </c:pt>
                      <c:pt idx="7">
                        <c:v>0.78996469999999996</c:v>
                      </c:pt>
                      <c:pt idx="8">
                        <c:v>0.78412990000000005</c:v>
                      </c:pt>
                      <c:pt idx="9">
                        <c:v>0.76105829999999997</c:v>
                      </c:pt>
                      <c:pt idx="10">
                        <c:v>0.76394300000000004</c:v>
                      </c:pt>
                      <c:pt idx="11">
                        <c:v>0.74266500000000002</c:v>
                      </c:pt>
                      <c:pt idx="12">
                        <c:v>0.74859430000000005</c:v>
                      </c:pt>
                      <c:pt idx="13">
                        <c:v>0.72997610000000002</c:v>
                      </c:pt>
                      <c:pt idx="14">
                        <c:v>0.73336199999999996</c:v>
                      </c:pt>
                      <c:pt idx="15">
                        <c:v>0.7202404</c:v>
                      </c:pt>
                      <c:pt idx="16">
                        <c:v>0.72416780000000003</c:v>
                      </c:pt>
                      <c:pt idx="17">
                        <c:v>0.70809069999999996</c:v>
                      </c:pt>
                      <c:pt idx="18">
                        <c:v>0.72297</c:v>
                      </c:pt>
                      <c:pt idx="19">
                        <c:v>0.72489769999999998</c:v>
                      </c:pt>
                      <c:pt idx="20">
                        <c:v>0.71453409999999995</c:v>
                      </c:pt>
                      <c:pt idx="21">
                        <c:v>0.71855570000000002</c:v>
                      </c:pt>
                      <c:pt idx="22">
                        <c:v>0.70200549999999995</c:v>
                      </c:pt>
                      <c:pt idx="23">
                        <c:v>0.7173254</c:v>
                      </c:pt>
                      <c:pt idx="24">
                        <c:v>0.72120390000000001</c:v>
                      </c:pt>
                      <c:pt idx="25">
                        <c:v>0.70736549999999998</c:v>
                      </c:pt>
                      <c:pt idx="26">
                        <c:v>0.71224259999999995</c:v>
                      </c:pt>
                      <c:pt idx="27">
                        <c:v>0.72560190000000002</c:v>
                      </c:pt>
                      <c:pt idx="28">
                        <c:v>0.70968319999999996</c:v>
                      </c:pt>
                      <c:pt idx="29">
                        <c:v>0.71264910000000004</c:v>
                      </c:pt>
                      <c:pt idx="30">
                        <c:v>0.72753849999999998</c:v>
                      </c:pt>
                      <c:pt idx="31">
                        <c:v>0.70979800000000004</c:v>
                      </c:pt>
                      <c:pt idx="32">
                        <c:v>0.71295200000000003</c:v>
                      </c:pt>
                      <c:pt idx="33">
                        <c:v>0.72458290000000003</c:v>
                      </c:pt>
                      <c:pt idx="34">
                        <c:v>0.70802370000000003</c:v>
                      </c:pt>
                      <c:pt idx="35">
                        <c:v>0.71237740000000005</c:v>
                      </c:pt>
                      <c:pt idx="36">
                        <c:v>0.72237229999999997</c:v>
                      </c:pt>
                      <c:pt idx="37">
                        <c:v>0.70493269999999997</c:v>
                      </c:pt>
                      <c:pt idx="38">
                        <c:v>0.71087630000000002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36-48ED-B1CF-41CA5105A5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(2)'!$A$235</c15:sqref>
                        </c15:formulaRef>
                      </c:ext>
                    </c:extLst>
                    <c:strCache>
                      <c:ptCount val="1"/>
                      <c:pt idx="0">
                        <c:v>8.99E+00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(2)'!$C$235:$C$273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(2)'!$F$235:$F$273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1.8224260000000001</c:v>
                      </c:pt>
                      <c:pt idx="1">
                        <c:v>1.8884190000000001</c:v>
                      </c:pt>
                      <c:pt idx="2">
                        <c:v>1.454788</c:v>
                      </c:pt>
                      <c:pt idx="3">
                        <c:v>1.2018470000000001</c:v>
                      </c:pt>
                      <c:pt idx="4">
                        <c:v>1.058899</c:v>
                      </c:pt>
                      <c:pt idx="5">
                        <c:v>0.96198700000000004</c:v>
                      </c:pt>
                      <c:pt idx="6">
                        <c:v>0.90799399999999997</c:v>
                      </c:pt>
                      <c:pt idx="7">
                        <c:v>0.8687028</c:v>
                      </c:pt>
                      <c:pt idx="8">
                        <c:v>0.84116170000000001</c:v>
                      </c:pt>
                      <c:pt idx="9">
                        <c:v>0.81855920000000004</c:v>
                      </c:pt>
                      <c:pt idx="10">
                        <c:v>0.79349780000000003</c:v>
                      </c:pt>
                      <c:pt idx="11">
                        <c:v>0.78494679999999994</c:v>
                      </c:pt>
                      <c:pt idx="12">
                        <c:v>0.77689319999999995</c:v>
                      </c:pt>
                      <c:pt idx="13">
                        <c:v>0.77055709999999999</c:v>
                      </c:pt>
                      <c:pt idx="14">
                        <c:v>0.76347109999999996</c:v>
                      </c:pt>
                      <c:pt idx="15">
                        <c:v>0.75939699999999999</c:v>
                      </c:pt>
                      <c:pt idx="16">
                        <c:v>0.74521210000000004</c:v>
                      </c:pt>
                      <c:pt idx="17">
                        <c:v>0.7427743</c:v>
                      </c:pt>
                      <c:pt idx="18">
                        <c:v>0.74245380000000005</c:v>
                      </c:pt>
                      <c:pt idx="19">
                        <c:v>0.74186819999999998</c:v>
                      </c:pt>
                      <c:pt idx="20">
                        <c:v>0.74052879999999999</c:v>
                      </c:pt>
                      <c:pt idx="21">
                        <c:v>0.73865080000000005</c:v>
                      </c:pt>
                      <c:pt idx="22">
                        <c:v>0.73861829999999995</c:v>
                      </c:pt>
                      <c:pt idx="23">
                        <c:v>0.73502639999999997</c:v>
                      </c:pt>
                      <c:pt idx="24">
                        <c:v>0.72462199999999999</c:v>
                      </c:pt>
                      <c:pt idx="25">
                        <c:v>0.72536429999999996</c:v>
                      </c:pt>
                      <c:pt idx="26">
                        <c:v>0.72785089999999997</c:v>
                      </c:pt>
                      <c:pt idx="27">
                        <c:v>0.72939889999999996</c:v>
                      </c:pt>
                      <c:pt idx="28">
                        <c:v>0.73052159999999999</c:v>
                      </c:pt>
                      <c:pt idx="29">
                        <c:v>0.72917160000000003</c:v>
                      </c:pt>
                      <c:pt idx="30">
                        <c:v>0.7302206</c:v>
                      </c:pt>
                      <c:pt idx="31">
                        <c:v>0.73095589999999999</c:v>
                      </c:pt>
                      <c:pt idx="32">
                        <c:v>0.72638119999999995</c:v>
                      </c:pt>
                      <c:pt idx="33">
                        <c:v>0.72925689999999999</c:v>
                      </c:pt>
                      <c:pt idx="34">
                        <c:v>0.71610379999999996</c:v>
                      </c:pt>
                      <c:pt idx="35">
                        <c:v>0.72163350000000004</c:v>
                      </c:pt>
                      <c:pt idx="36">
                        <c:v>0.72448820000000003</c:v>
                      </c:pt>
                      <c:pt idx="37">
                        <c:v>0.72643259999999998</c:v>
                      </c:pt>
                      <c:pt idx="38">
                        <c:v>0.72493099999999999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36-48ED-B1CF-41CA5105A5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(2)'!$A$274</c15:sqref>
                        </c15:formulaRef>
                      </c:ext>
                    </c:extLst>
                    <c:strCache>
                      <c:ptCount val="1"/>
                      <c:pt idx="0">
                        <c:v>2.00E-01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(2)'!$C$274:$C$312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(2)'!$F$274:$F$312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2.4458980000000001</c:v>
                      </c:pt>
                      <c:pt idx="1">
                        <c:v>1.5160119999999999</c:v>
                      </c:pt>
                      <c:pt idx="2">
                        <c:v>1.220272</c:v>
                      </c:pt>
                      <c:pt idx="3">
                        <c:v>1.0778460000000001</c:v>
                      </c:pt>
                      <c:pt idx="4">
                        <c:v>0.99482349999999997</c:v>
                      </c:pt>
                      <c:pt idx="5">
                        <c:v>0.94088570000000005</c:v>
                      </c:pt>
                      <c:pt idx="6">
                        <c:v>0.90324910000000003</c:v>
                      </c:pt>
                      <c:pt idx="7">
                        <c:v>0.87560450000000001</c:v>
                      </c:pt>
                      <c:pt idx="8">
                        <c:v>0.85449589999999997</c:v>
                      </c:pt>
                      <c:pt idx="9">
                        <c:v>0.83788229999999997</c:v>
                      </c:pt>
                      <c:pt idx="10">
                        <c:v>0.82448639999999995</c:v>
                      </c:pt>
                      <c:pt idx="11">
                        <c:v>0.81347060000000004</c:v>
                      </c:pt>
                      <c:pt idx="12">
                        <c:v>0.80426419999999998</c:v>
                      </c:pt>
                      <c:pt idx="13">
                        <c:v>0.79646519999999998</c:v>
                      </c:pt>
                      <c:pt idx="14">
                        <c:v>0.7897826</c:v>
                      </c:pt>
                      <c:pt idx="15">
                        <c:v>0.78400069999999999</c:v>
                      </c:pt>
                      <c:pt idx="16">
                        <c:v>0.77895590000000003</c:v>
                      </c:pt>
                      <c:pt idx="17">
                        <c:v>0.77452200000000004</c:v>
                      </c:pt>
                      <c:pt idx="18">
                        <c:v>0.77059999999999995</c:v>
                      </c:pt>
                      <c:pt idx="19">
                        <c:v>0.76711130000000005</c:v>
                      </c:pt>
                      <c:pt idx="20">
                        <c:v>0.76399229999999996</c:v>
                      </c:pt>
                      <c:pt idx="21">
                        <c:v>0.76119130000000002</c:v>
                      </c:pt>
                      <c:pt idx="22">
                        <c:v>0.75866549999999999</c:v>
                      </c:pt>
                      <c:pt idx="23">
                        <c:v>0.75637960000000004</c:v>
                      </c:pt>
                      <c:pt idx="24">
                        <c:v>0.75430359999999996</c:v>
                      </c:pt>
                      <c:pt idx="25">
                        <c:v>0.75241259999999999</c:v>
                      </c:pt>
                      <c:pt idx="26">
                        <c:v>0.75068509999999999</c:v>
                      </c:pt>
                      <c:pt idx="27">
                        <c:v>0.74910270000000001</c:v>
                      </c:pt>
                      <c:pt idx="28">
                        <c:v>0.74764969999999997</c:v>
                      </c:pt>
                      <c:pt idx="29">
                        <c:v>0.74631239999999999</c:v>
                      </c:pt>
                      <c:pt idx="30">
                        <c:v>0.74507900000000005</c:v>
                      </c:pt>
                      <c:pt idx="31">
                        <c:v>0.74393909999999996</c:v>
                      </c:pt>
                      <c:pt idx="32">
                        <c:v>0.74288350000000003</c:v>
                      </c:pt>
                      <c:pt idx="33">
                        <c:v>0.74190429999999996</c:v>
                      </c:pt>
                      <c:pt idx="34">
                        <c:v>0.74099429999999999</c:v>
                      </c:pt>
                      <c:pt idx="35">
                        <c:v>0.74014729999999995</c:v>
                      </c:pt>
                      <c:pt idx="36">
                        <c:v>0.73935770000000001</c:v>
                      </c:pt>
                      <c:pt idx="37">
                        <c:v>0.73862050000000001</c:v>
                      </c:pt>
                      <c:pt idx="38">
                        <c:v>0.73793129999999996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36-48ED-B1CF-41CA5105A50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(2)'!$A$313</c15:sqref>
                        </c15:formulaRef>
                      </c:ext>
                    </c:extLst>
                    <c:strCache>
                      <c:ptCount val="1"/>
                      <c:pt idx="0">
                        <c:v>5.00E-01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(2)'!$C$313:$C$351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(2)'!$F$313:$F$351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0.82606889999999999</c:v>
                      </c:pt>
                      <c:pt idx="1">
                        <c:v>0.82751229999999998</c:v>
                      </c:pt>
                      <c:pt idx="2">
                        <c:v>0.84578189999999998</c:v>
                      </c:pt>
                      <c:pt idx="3">
                        <c:v>0.85723519999999997</c:v>
                      </c:pt>
                      <c:pt idx="4">
                        <c:v>0.86042110000000005</c:v>
                      </c:pt>
                      <c:pt idx="5">
                        <c:v>0.85757139999999998</c:v>
                      </c:pt>
                      <c:pt idx="6">
                        <c:v>0.85277009999999998</c:v>
                      </c:pt>
                      <c:pt idx="7">
                        <c:v>0.84320139999999999</c:v>
                      </c:pt>
                      <c:pt idx="8">
                        <c:v>0.83251660000000005</c:v>
                      </c:pt>
                      <c:pt idx="9">
                        <c:v>0.82224900000000001</c:v>
                      </c:pt>
                      <c:pt idx="10">
                        <c:v>0.8129265</c:v>
                      </c:pt>
                      <c:pt idx="11">
                        <c:v>0.80465240000000005</c:v>
                      </c:pt>
                      <c:pt idx="12">
                        <c:v>0.7973673</c:v>
                      </c:pt>
                      <c:pt idx="13">
                        <c:v>0.79096040000000001</c:v>
                      </c:pt>
                      <c:pt idx="14">
                        <c:v>0.78531479999999998</c:v>
                      </c:pt>
                      <c:pt idx="15">
                        <c:v>0.78032290000000004</c:v>
                      </c:pt>
                      <c:pt idx="16">
                        <c:v>0.77589149999999996</c:v>
                      </c:pt>
                      <c:pt idx="17">
                        <c:v>0.77194169999999995</c:v>
                      </c:pt>
                      <c:pt idx="18">
                        <c:v>0.76840719999999996</c:v>
                      </c:pt>
                      <c:pt idx="19">
                        <c:v>0.76523229999999998</c:v>
                      </c:pt>
                      <c:pt idx="20">
                        <c:v>0.7623702</c:v>
                      </c:pt>
                      <c:pt idx="21">
                        <c:v>0.7597815</c:v>
                      </c:pt>
                      <c:pt idx="22">
                        <c:v>0.75743280000000002</c:v>
                      </c:pt>
                      <c:pt idx="23">
                        <c:v>0.75529559999999996</c:v>
                      </c:pt>
                      <c:pt idx="24">
                        <c:v>0.75334570000000001</c:v>
                      </c:pt>
                      <c:pt idx="25">
                        <c:v>0.7515619</c:v>
                      </c:pt>
                      <c:pt idx="26">
                        <c:v>0.74992639999999999</c:v>
                      </c:pt>
                      <c:pt idx="27">
                        <c:v>0.74842330000000001</c:v>
                      </c:pt>
                      <c:pt idx="28">
                        <c:v>0.74703900000000001</c:v>
                      </c:pt>
                      <c:pt idx="29">
                        <c:v>0.74576160000000002</c:v>
                      </c:pt>
                      <c:pt idx="30">
                        <c:v>0.74458049999999998</c:v>
                      </c:pt>
                      <c:pt idx="31">
                        <c:v>0.74348650000000005</c:v>
                      </c:pt>
                      <c:pt idx="32">
                        <c:v>0.74247149999999995</c:v>
                      </c:pt>
                      <c:pt idx="33">
                        <c:v>0.74152810000000002</c:v>
                      </c:pt>
                      <c:pt idx="34">
                        <c:v>0.74065000000000003</c:v>
                      </c:pt>
                      <c:pt idx="35">
                        <c:v>0.73983140000000003</c:v>
                      </c:pt>
                      <c:pt idx="36">
                        <c:v>0.73906720000000004</c:v>
                      </c:pt>
                      <c:pt idx="37">
                        <c:v>0.73835280000000003</c:v>
                      </c:pt>
                      <c:pt idx="38">
                        <c:v>0.73768400000000001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36-48ED-B1CF-41CA5105A5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(2)'!$A$352</c15:sqref>
                        </c15:formulaRef>
                      </c:ext>
                    </c:extLst>
                    <c:strCache>
                      <c:ptCount val="1"/>
                      <c:pt idx="0">
                        <c:v>6.00E-01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(2)'!$C$352:$C$390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(2)'!$F$352:$F$390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0.58284630000000004</c:v>
                      </c:pt>
                      <c:pt idx="1">
                        <c:v>0.64634659999999999</c:v>
                      </c:pt>
                      <c:pt idx="2">
                        <c:v>0.69890149999999995</c:v>
                      </c:pt>
                      <c:pt idx="3">
                        <c:v>0.73653579999999996</c:v>
                      </c:pt>
                      <c:pt idx="4">
                        <c:v>0.76395489999999999</c:v>
                      </c:pt>
                      <c:pt idx="5">
                        <c:v>0.78282499999999999</c:v>
                      </c:pt>
                      <c:pt idx="6">
                        <c:v>0.79438880000000001</c:v>
                      </c:pt>
                      <c:pt idx="7">
                        <c:v>0.80006319999999997</c:v>
                      </c:pt>
                      <c:pt idx="8">
                        <c:v>0.80281720000000001</c:v>
                      </c:pt>
                      <c:pt idx="9">
                        <c:v>0.80297439999999998</c:v>
                      </c:pt>
                      <c:pt idx="10">
                        <c:v>0.80004359999999997</c:v>
                      </c:pt>
                      <c:pt idx="11">
                        <c:v>0.79575870000000004</c:v>
                      </c:pt>
                      <c:pt idx="12">
                        <c:v>0.79101940000000004</c:v>
                      </c:pt>
                      <c:pt idx="13">
                        <c:v>0.78628160000000002</c:v>
                      </c:pt>
                      <c:pt idx="14">
                        <c:v>0.78176230000000002</c:v>
                      </c:pt>
                      <c:pt idx="15">
                        <c:v>0.77755370000000001</c:v>
                      </c:pt>
                      <c:pt idx="16">
                        <c:v>0.77368320000000002</c:v>
                      </c:pt>
                      <c:pt idx="17">
                        <c:v>0.77014640000000001</c:v>
                      </c:pt>
                      <c:pt idx="18">
                        <c:v>0.76692349999999998</c:v>
                      </c:pt>
                      <c:pt idx="19">
                        <c:v>0.76398920000000003</c:v>
                      </c:pt>
                      <c:pt idx="20">
                        <c:v>0.76131660000000001</c:v>
                      </c:pt>
                      <c:pt idx="21">
                        <c:v>0.75887959999999999</c:v>
                      </c:pt>
                      <c:pt idx="22">
                        <c:v>0.7566541</c:v>
                      </c:pt>
                      <c:pt idx="23">
                        <c:v>0.75461840000000002</c:v>
                      </c:pt>
                      <c:pt idx="24">
                        <c:v>0.75275270000000005</c:v>
                      </c:pt>
                      <c:pt idx="25">
                        <c:v>0.75103980000000004</c:v>
                      </c:pt>
                      <c:pt idx="26">
                        <c:v>0.74946409999999997</c:v>
                      </c:pt>
                      <c:pt idx="27">
                        <c:v>0.74801209999999996</c:v>
                      </c:pt>
                      <c:pt idx="28">
                        <c:v>0.74667159999999999</c:v>
                      </c:pt>
                      <c:pt idx="29">
                        <c:v>0.74543199999999998</c:v>
                      </c:pt>
                      <c:pt idx="30">
                        <c:v>0.74428380000000005</c:v>
                      </c:pt>
                      <c:pt idx="31">
                        <c:v>0.74321839999999995</c:v>
                      </c:pt>
                      <c:pt idx="32">
                        <c:v>0.74222840000000001</c:v>
                      </c:pt>
                      <c:pt idx="33">
                        <c:v>0.7413071</c:v>
                      </c:pt>
                      <c:pt idx="34">
                        <c:v>0.74044849999999995</c:v>
                      </c:pt>
                      <c:pt idx="35">
                        <c:v>0.73964719999999995</c:v>
                      </c:pt>
                      <c:pt idx="36">
                        <c:v>0.73889839999999996</c:v>
                      </c:pt>
                      <c:pt idx="37">
                        <c:v>0.73819760000000001</c:v>
                      </c:pt>
                      <c:pt idx="38">
                        <c:v>0.73754109999999995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36-48ED-B1CF-41CA5105A50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(2)'!$A$391</c15:sqref>
                        </c15:formulaRef>
                      </c:ext>
                    </c:extLst>
                    <c:strCache>
                      <c:ptCount val="1"/>
                      <c:pt idx="0">
                        <c:v>1.16E+00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(2)'!$C$391:$C$429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(2)'!$F$391:$F$429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0.59568860000000001</c:v>
                      </c:pt>
                      <c:pt idx="1">
                        <c:v>0.63399629999999996</c:v>
                      </c:pt>
                      <c:pt idx="2">
                        <c:v>0.66072529999999996</c:v>
                      </c:pt>
                      <c:pt idx="3">
                        <c:v>0.65775939999999999</c:v>
                      </c:pt>
                      <c:pt idx="4">
                        <c:v>0.65124890000000002</c:v>
                      </c:pt>
                      <c:pt idx="5">
                        <c:v>0.64969429999999995</c:v>
                      </c:pt>
                      <c:pt idx="6">
                        <c:v>0.6511325</c:v>
                      </c:pt>
                      <c:pt idx="7">
                        <c:v>0.65637979999999996</c:v>
                      </c:pt>
                      <c:pt idx="8">
                        <c:v>0.66557219999999995</c:v>
                      </c:pt>
                      <c:pt idx="9">
                        <c:v>0.66745600000000005</c:v>
                      </c:pt>
                      <c:pt idx="10">
                        <c:v>0.67433650000000001</c:v>
                      </c:pt>
                      <c:pt idx="11">
                        <c:v>0.68519969999999997</c:v>
                      </c:pt>
                      <c:pt idx="12">
                        <c:v>0.68708570000000002</c:v>
                      </c:pt>
                      <c:pt idx="13">
                        <c:v>0.69651149999999995</c:v>
                      </c:pt>
                      <c:pt idx="14">
                        <c:v>0.70001979999999997</c:v>
                      </c:pt>
                      <c:pt idx="15">
                        <c:v>0.70566410000000002</c:v>
                      </c:pt>
                      <c:pt idx="16">
                        <c:v>0.71018970000000003</c:v>
                      </c:pt>
                      <c:pt idx="17">
                        <c:v>0.71425090000000002</c:v>
                      </c:pt>
                      <c:pt idx="18">
                        <c:v>0.71791830000000001</c:v>
                      </c:pt>
                      <c:pt idx="19">
                        <c:v>0.72100030000000004</c:v>
                      </c:pt>
                      <c:pt idx="20">
                        <c:v>0.72441109999999997</c:v>
                      </c:pt>
                      <c:pt idx="21">
                        <c:v>0.72558149999999999</c:v>
                      </c:pt>
                      <c:pt idx="22">
                        <c:v>0.72774510000000003</c:v>
                      </c:pt>
                      <c:pt idx="23">
                        <c:v>0.72977479999999995</c:v>
                      </c:pt>
                      <c:pt idx="24">
                        <c:v>0.73072559999999998</c:v>
                      </c:pt>
                      <c:pt idx="25">
                        <c:v>0.73165380000000002</c:v>
                      </c:pt>
                      <c:pt idx="26">
                        <c:v>0.73251659999999996</c:v>
                      </c:pt>
                      <c:pt idx="27">
                        <c:v>0.73320969999999996</c:v>
                      </c:pt>
                      <c:pt idx="28">
                        <c:v>0.73388010000000004</c:v>
                      </c:pt>
                      <c:pt idx="29">
                        <c:v>0.73409409999999997</c:v>
                      </c:pt>
                      <c:pt idx="30">
                        <c:v>0.73434949999999999</c:v>
                      </c:pt>
                      <c:pt idx="31">
                        <c:v>0.73457349999999999</c:v>
                      </c:pt>
                      <c:pt idx="32">
                        <c:v>0.73463809999999996</c:v>
                      </c:pt>
                      <c:pt idx="33">
                        <c:v>0.73516630000000005</c:v>
                      </c:pt>
                      <c:pt idx="34">
                        <c:v>0.73538700000000001</c:v>
                      </c:pt>
                      <c:pt idx="35">
                        <c:v>0.73538429999999999</c:v>
                      </c:pt>
                      <c:pt idx="36">
                        <c:v>0.73525039999999997</c:v>
                      </c:pt>
                      <c:pt idx="37">
                        <c:v>0.73503790000000002</c:v>
                      </c:pt>
                      <c:pt idx="38">
                        <c:v>0.73477800000000004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36-48ED-B1CF-41CA5105A50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(2)'!$A$430</c15:sqref>
                        </c15:formulaRef>
                      </c:ext>
                    </c:extLst>
                    <c:strCache>
                      <c:ptCount val="1"/>
                      <c:pt idx="0">
                        <c:v>1.33E+00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(2)'!$C$430:$C$469</c15:sqref>
                        </c15:formulaRef>
                      </c:ext>
                    </c:extLst>
                    <c:numCache>
                      <c:formatCode>0.00E+00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(2)'!$F$430:$F$469</c15:sqref>
                        </c15:formulaRef>
                      </c:ext>
                    </c:extLst>
                    <c:numCache>
                      <c:formatCode>0.00E+00</c:formatCode>
                      <c:ptCount val="40"/>
                      <c:pt idx="0">
                        <c:v>0.54398199999999997</c:v>
                      </c:pt>
                      <c:pt idx="1">
                        <c:v>0.71489380000000002</c:v>
                      </c:pt>
                      <c:pt idx="2">
                        <c:v>0.72980279999999997</c:v>
                      </c:pt>
                      <c:pt idx="3">
                        <c:v>0.71229699999999996</c:v>
                      </c:pt>
                      <c:pt idx="4">
                        <c:v>0.68875330000000001</c:v>
                      </c:pt>
                      <c:pt idx="5">
                        <c:v>0.67331929999999995</c:v>
                      </c:pt>
                      <c:pt idx="6">
                        <c:v>0.67421310000000001</c:v>
                      </c:pt>
                      <c:pt idx="7">
                        <c:v>0.66460390000000003</c:v>
                      </c:pt>
                      <c:pt idx="8">
                        <c:v>0.67244309999999996</c:v>
                      </c:pt>
                      <c:pt idx="9">
                        <c:v>0.66662849999999996</c:v>
                      </c:pt>
                      <c:pt idx="10">
                        <c:v>0.67144769999999998</c:v>
                      </c:pt>
                      <c:pt idx="11">
                        <c:v>0.68010780000000004</c:v>
                      </c:pt>
                      <c:pt idx="12">
                        <c:v>0.67770030000000003</c:v>
                      </c:pt>
                      <c:pt idx="13">
                        <c:v>0.68193729999999997</c:v>
                      </c:pt>
                      <c:pt idx="14">
                        <c:v>0.69138109999999997</c:v>
                      </c:pt>
                      <c:pt idx="15">
                        <c:v>0.69709350000000003</c:v>
                      </c:pt>
                      <c:pt idx="16">
                        <c:v>0.69612410000000002</c:v>
                      </c:pt>
                      <c:pt idx="17">
                        <c:v>0.69898320000000003</c:v>
                      </c:pt>
                      <c:pt idx="18">
                        <c:v>0.70338590000000001</c:v>
                      </c:pt>
                      <c:pt idx="19">
                        <c:v>0.70888240000000002</c:v>
                      </c:pt>
                      <c:pt idx="20">
                        <c:v>0.71295330000000001</c:v>
                      </c:pt>
                      <c:pt idx="21">
                        <c:v>0.71321979999999996</c:v>
                      </c:pt>
                      <c:pt idx="22">
                        <c:v>0.71486709999999998</c:v>
                      </c:pt>
                      <c:pt idx="23">
                        <c:v>0.71703320000000004</c:v>
                      </c:pt>
                      <c:pt idx="24">
                        <c:v>0.71887869999999998</c:v>
                      </c:pt>
                      <c:pt idx="25">
                        <c:v>0.72162210000000004</c:v>
                      </c:pt>
                      <c:pt idx="26">
                        <c:v>0.72377670000000005</c:v>
                      </c:pt>
                      <c:pt idx="27">
                        <c:v>0.72393099999999999</c:v>
                      </c:pt>
                      <c:pt idx="28">
                        <c:v>0.72438789999999997</c:v>
                      </c:pt>
                      <c:pt idx="29">
                        <c:v>0.72593410000000003</c:v>
                      </c:pt>
                      <c:pt idx="30">
                        <c:v>0.72745780000000004</c:v>
                      </c:pt>
                      <c:pt idx="31">
                        <c:v>0.72725799999999996</c:v>
                      </c:pt>
                      <c:pt idx="32">
                        <c:v>0.72797440000000002</c:v>
                      </c:pt>
                      <c:pt idx="33">
                        <c:v>0.72890169999999999</c:v>
                      </c:pt>
                      <c:pt idx="34">
                        <c:v>0.728881</c:v>
                      </c:pt>
                      <c:pt idx="35">
                        <c:v>0.72964229999999997</c:v>
                      </c:pt>
                      <c:pt idx="36">
                        <c:v>0.7296475</c:v>
                      </c:pt>
                      <c:pt idx="37">
                        <c:v>0.72990299999999997</c:v>
                      </c:pt>
                      <c:pt idx="38">
                        <c:v>0.7301067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36-48ED-B1CF-41CA5105A505}"/>
                  </c:ext>
                </c:extLst>
              </c15:ser>
            </c15:filteredScatterSeries>
          </c:ext>
        </c:extLst>
      </c:scatterChart>
      <c:valAx>
        <c:axId val="15891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04565711"/>
        <c:crosses val="autoZero"/>
        <c:crossBetween val="midCat"/>
      </c:valAx>
      <c:valAx>
        <c:axId val="14045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913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'Sheet5 (2)'!$A$1</c:f>
              <c:strCache>
                <c:ptCount val="1"/>
                <c:pt idx="0">
                  <c:v>4.00E-01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'Sheet5 (2)'!$C$1:$C$39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(2)'!$G$1:$G$39</c:f>
              <c:numCache>
                <c:formatCode>0.00E+00</c:formatCode>
                <c:ptCount val="39"/>
                <c:pt idx="0">
                  <c:v>0.1009336</c:v>
                </c:pt>
                <c:pt idx="1">
                  <c:v>3.8201140000000001E-2</c:v>
                </c:pt>
                <c:pt idx="2">
                  <c:v>2.2109170000000001E-2</c:v>
                </c:pt>
                <c:pt idx="3">
                  <c:v>1.9139860000000002E-2</c:v>
                </c:pt>
                <c:pt idx="4">
                  <c:v>1.929494E-2</c:v>
                </c:pt>
                <c:pt idx="5">
                  <c:v>1.9861179999999999E-2</c:v>
                </c:pt>
                <c:pt idx="6">
                  <c:v>2.0412280000000001E-2</c:v>
                </c:pt>
                <c:pt idx="7">
                  <c:v>2.0891469999999999E-2</c:v>
                </c:pt>
                <c:pt idx="8">
                  <c:v>2.1305319999999999E-2</c:v>
                </c:pt>
                <c:pt idx="9">
                  <c:v>2.1666620000000001E-2</c:v>
                </c:pt>
                <c:pt idx="10">
                  <c:v>2.1985620000000001E-2</c:v>
                </c:pt>
                <c:pt idx="11">
                  <c:v>2.2269790000000001E-2</c:v>
                </c:pt>
                <c:pt idx="12">
                  <c:v>2.2524619999999999E-2</c:v>
                </c:pt>
                <c:pt idx="13">
                  <c:v>2.275431E-2</c:v>
                </c:pt>
                <c:pt idx="14">
                  <c:v>2.2962179999999999E-2</c:v>
                </c:pt>
                <c:pt idx="15">
                  <c:v>2.3150919999999998E-2</c:v>
                </c:pt>
                <c:pt idx="16">
                  <c:v>2.332277E-2</c:v>
                </c:pt>
                <c:pt idx="17">
                  <c:v>2.347964E-2</c:v>
                </c:pt>
                <c:pt idx="18">
                  <c:v>2.3623160000000001E-2</c:v>
                </c:pt>
                <c:pt idx="19">
                  <c:v>2.375472E-2</c:v>
                </c:pt>
                <c:pt idx="20">
                  <c:v>2.3875569999999999E-2</c:v>
                </c:pt>
                <c:pt idx="21">
                  <c:v>2.3986770000000001E-2</c:v>
                </c:pt>
                <c:pt idx="22">
                  <c:v>2.4089269999999999E-2</c:v>
                </c:pt>
                <c:pt idx="23">
                  <c:v>2.4183909999999999E-2</c:v>
                </c:pt>
                <c:pt idx="24">
                  <c:v>2.427143E-2</c:v>
                </c:pt>
                <c:pt idx="25">
                  <c:v>2.4352490000000001E-2</c:v>
                </c:pt>
                <c:pt idx="26">
                  <c:v>2.4427669999999999E-2</c:v>
                </c:pt>
                <c:pt idx="27">
                  <c:v>2.4497499999999998E-2</c:v>
                </c:pt>
                <c:pt idx="28">
                  <c:v>2.456245E-2</c:v>
                </c:pt>
                <c:pt idx="29">
                  <c:v>2.4622939999999999E-2</c:v>
                </c:pt>
                <c:pt idx="30">
                  <c:v>2.4679349999999999E-2</c:v>
                </c:pt>
                <c:pt idx="31">
                  <c:v>2.473202E-2</c:v>
                </c:pt>
                <c:pt idx="32">
                  <c:v>2.4781250000000001E-2</c:v>
                </c:pt>
                <c:pt idx="33">
                  <c:v>2.4827330000000002E-2</c:v>
                </c:pt>
                <c:pt idx="34">
                  <c:v>2.4870509999999998E-2</c:v>
                </c:pt>
                <c:pt idx="35">
                  <c:v>2.4911010000000001E-2</c:v>
                </c:pt>
                <c:pt idx="36">
                  <c:v>2.4949039999999999E-2</c:v>
                </c:pt>
                <c:pt idx="37">
                  <c:v>2.498479E-2</c:v>
                </c:pt>
                <c:pt idx="38">
                  <c:v>2.5018430000000001E-2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0-4B61-8FD7-C54146F907CF}"/>
            </c:ext>
          </c:extLst>
        </c:ser>
        <c:ser>
          <c:idx val="1"/>
          <c:order val="1"/>
          <c:tx>
            <c:strRef>
              <c:f>'Sheet5 (2)'!$A$40</c:f>
              <c:strCache>
                <c:ptCount val="1"/>
                <c:pt idx="0">
                  <c:v>6.99E-01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'Sheet5 (2)'!$C$40:$C$78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(2)'!$G$40:$G$78</c:f>
              <c:numCache>
                <c:formatCode>0.00E+00</c:formatCode>
                <c:ptCount val="39"/>
                <c:pt idx="0">
                  <c:v>4.0779559999999999E-2</c:v>
                </c:pt>
                <c:pt idx="1">
                  <c:v>5.9227370000000001E-2</c:v>
                </c:pt>
                <c:pt idx="2">
                  <c:v>6.0648430000000003E-2</c:v>
                </c:pt>
                <c:pt idx="3">
                  <c:v>5.3857509999999997E-2</c:v>
                </c:pt>
                <c:pt idx="4">
                  <c:v>4.5598949999999999E-2</c:v>
                </c:pt>
                <c:pt idx="5">
                  <c:v>3.833135E-2</c:v>
                </c:pt>
                <c:pt idx="6">
                  <c:v>3.2828700000000002E-2</c:v>
                </c:pt>
                <c:pt idx="7">
                  <c:v>2.8974389999999999E-2</c:v>
                </c:pt>
                <c:pt idx="8">
                  <c:v>2.637521E-2</c:v>
                </c:pt>
                <c:pt idx="9">
                  <c:v>2.4738980000000001E-2</c:v>
                </c:pt>
                <c:pt idx="10">
                  <c:v>2.3757170000000001E-2</c:v>
                </c:pt>
                <c:pt idx="11">
                  <c:v>2.324145E-2</c:v>
                </c:pt>
                <c:pt idx="12">
                  <c:v>2.3086559999999999E-2</c:v>
                </c:pt>
                <c:pt idx="13">
                  <c:v>2.3047620000000001E-2</c:v>
                </c:pt>
                <c:pt idx="14">
                  <c:v>2.308516E-2</c:v>
                </c:pt>
                <c:pt idx="15">
                  <c:v>2.3170079999999999E-2</c:v>
                </c:pt>
                <c:pt idx="16">
                  <c:v>2.3281710000000001E-2</c:v>
                </c:pt>
                <c:pt idx="17">
                  <c:v>2.3406159999999999E-2</c:v>
                </c:pt>
                <c:pt idx="18">
                  <c:v>2.353452E-2</c:v>
                </c:pt>
                <c:pt idx="19">
                  <c:v>2.3661350000000001E-2</c:v>
                </c:pt>
                <c:pt idx="20">
                  <c:v>2.3783510000000001E-2</c:v>
                </c:pt>
                <c:pt idx="21">
                  <c:v>2.3899320000000002E-2</c:v>
                </c:pt>
                <c:pt idx="22">
                  <c:v>2.4008040000000001E-2</c:v>
                </c:pt>
                <c:pt idx="23">
                  <c:v>2.4109479999999999E-2</c:v>
                </c:pt>
                <c:pt idx="24">
                  <c:v>2.4203800000000001E-2</c:v>
                </c:pt>
                <c:pt idx="25">
                  <c:v>2.4291340000000002E-2</c:v>
                </c:pt>
                <c:pt idx="26">
                  <c:v>2.437251E-2</c:v>
                </c:pt>
                <c:pt idx="27">
                  <c:v>2.4447799999999999E-2</c:v>
                </c:pt>
                <c:pt idx="28">
                  <c:v>2.4517649999999998E-2</c:v>
                </c:pt>
                <c:pt idx="29">
                  <c:v>2.458252E-2</c:v>
                </c:pt>
                <c:pt idx="30">
                  <c:v>2.4642830000000001E-2</c:v>
                </c:pt>
                <c:pt idx="31">
                  <c:v>2.4698959999999999E-2</c:v>
                </c:pt>
                <c:pt idx="32">
                  <c:v>2.4751260000000001E-2</c:v>
                </c:pt>
                <c:pt idx="33">
                  <c:v>2.480007E-2</c:v>
                </c:pt>
                <c:pt idx="34">
                  <c:v>2.484567E-2</c:v>
                </c:pt>
                <c:pt idx="35">
                  <c:v>2.4888319999999998E-2</c:v>
                </c:pt>
                <c:pt idx="36">
                  <c:v>2.4928280000000001E-2</c:v>
                </c:pt>
                <c:pt idx="37">
                  <c:v>2.496574E-2</c:v>
                </c:pt>
                <c:pt idx="38">
                  <c:v>2.5000919999999999E-2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0-4B61-8FD7-C54146F907CF}"/>
            </c:ext>
          </c:extLst>
        </c:ser>
        <c:ser>
          <c:idx val="2"/>
          <c:order val="2"/>
          <c:tx>
            <c:strRef>
              <c:f>'Sheet5 (2)'!$A$79</c:f>
              <c:strCache>
                <c:ptCount val="1"/>
                <c:pt idx="0">
                  <c:v>9.99E-01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'Sheet5 (2)'!$C$79:$C$117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(2)'!$G$79:$G$117</c:f>
              <c:numCache>
                <c:formatCode>0.00E+00</c:formatCode>
                <c:ptCount val="39"/>
                <c:pt idx="0">
                  <c:v>-1.323127E-2</c:v>
                </c:pt>
                <c:pt idx="1">
                  <c:v>2.8826689999999999E-2</c:v>
                </c:pt>
                <c:pt idx="2">
                  <c:v>5.0440150000000003E-2</c:v>
                </c:pt>
                <c:pt idx="3">
                  <c:v>5.4661330000000001E-2</c:v>
                </c:pt>
                <c:pt idx="4">
                  <c:v>5.2527110000000002E-2</c:v>
                </c:pt>
                <c:pt idx="5">
                  <c:v>4.9073819999999997E-2</c:v>
                </c:pt>
                <c:pt idx="6">
                  <c:v>4.5620140000000003E-2</c:v>
                </c:pt>
                <c:pt idx="7">
                  <c:v>4.1799299999999998E-2</c:v>
                </c:pt>
                <c:pt idx="8">
                  <c:v>3.8622869999999997E-2</c:v>
                </c:pt>
                <c:pt idx="9">
                  <c:v>3.5935639999999998E-2</c:v>
                </c:pt>
                <c:pt idx="10">
                  <c:v>3.3656949999999998E-2</c:v>
                </c:pt>
                <c:pt idx="11">
                  <c:v>3.1790100000000002E-2</c:v>
                </c:pt>
                <c:pt idx="12">
                  <c:v>3.0256379999999999E-2</c:v>
                </c:pt>
                <c:pt idx="13">
                  <c:v>2.898587E-2</c:v>
                </c:pt>
                <c:pt idx="14">
                  <c:v>2.7965299999999998E-2</c:v>
                </c:pt>
                <c:pt idx="15">
                  <c:v>2.7121599999999999E-2</c:v>
                </c:pt>
                <c:pt idx="16">
                  <c:v>2.6436620000000001E-2</c:v>
                </c:pt>
                <c:pt idx="17">
                  <c:v>2.594229E-2</c:v>
                </c:pt>
                <c:pt idx="18">
                  <c:v>2.5575150000000001E-2</c:v>
                </c:pt>
                <c:pt idx="19">
                  <c:v>2.526962E-2</c:v>
                </c:pt>
                <c:pt idx="20">
                  <c:v>2.504675E-2</c:v>
                </c:pt>
                <c:pt idx="21">
                  <c:v>2.489618E-2</c:v>
                </c:pt>
                <c:pt idx="22">
                  <c:v>2.4779410000000002E-2</c:v>
                </c:pt>
                <c:pt idx="23">
                  <c:v>2.4702379999999999E-2</c:v>
                </c:pt>
                <c:pt idx="24">
                  <c:v>2.4677540000000001E-2</c:v>
                </c:pt>
                <c:pt idx="25">
                  <c:v>2.4688999999999999E-2</c:v>
                </c:pt>
                <c:pt idx="26">
                  <c:v>2.4698270000000001E-2</c:v>
                </c:pt>
                <c:pt idx="27">
                  <c:v>2.4709990000000001E-2</c:v>
                </c:pt>
                <c:pt idx="28">
                  <c:v>2.472574E-2</c:v>
                </c:pt>
                <c:pt idx="29">
                  <c:v>2.4745590000000001E-2</c:v>
                </c:pt>
                <c:pt idx="30">
                  <c:v>2.4768979999999999E-2</c:v>
                </c:pt>
                <c:pt idx="31">
                  <c:v>2.4795149999999998E-2</c:v>
                </c:pt>
                <c:pt idx="32">
                  <c:v>2.4823350000000001E-2</c:v>
                </c:pt>
                <c:pt idx="33">
                  <c:v>2.4852880000000001E-2</c:v>
                </c:pt>
                <c:pt idx="34">
                  <c:v>2.488317E-2</c:v>
                </c:pt>
                <c:pt idx="35">
                  <c:v>2.491374E-2</c:v>
                </c:pt>
                <c:pt idx="36">
                  <c:v>2.494422E-2</c:v>
                </c:pt>
                <c:pt idx="37">
                  <c:v>2.497431E-2</c:v>
                </c:pt>
                <c:pt idx="38">
                  <c:v>2.50038E-2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0-4B61-8FD7-C54146F907CF}"/>
            </c:ext>
          </c:extLst>
        </c:ser>
        <c:ser>
          <c:idx val="3"/>
          <c:order val="3"/>
          <c:tx>
            <c:strRef>
              <c:f>'Sheet5 (2)'!$A$118</c:f>
              <c:strCache>
                <c:ptCount val="1"/>
                <c:pt idx="0">
                  <c:v>1.50E+00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'Sheet5 (2)'!$C$118:$C$156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(2)'!$G$118:$G$156</c:f>
              <c:numCache>
                <c:formatCode>0.00E+00</c:formatCode>
                <c:ptCount val="39"/>
                <c:pt idx="0">
                  <c:v>-4.771744E-2</c:v>
                </c:pt>
                <c:pt idx="1">
                  <c:v>3.6915620000000003E-2</c:v>
                </c:pt>
                <c:pt idx="2">
                  <c:v>5.9856590000000001E-2</c:v>
                </c:pt>
                <c:pt idx="3">
                  <c:v>6.1272420000000001E-2</c:v>
                </c:pt>
                <c:pt idx="4">
                  <c:v>5.5906530000000003E-2</c:v>
                </c:pt>
                <c:pt idx="5">
                  <c:v>5.3336210000000002E-2</c:v>
                </c:pt>
                <c:pt idx="6">
                  <c:v>4.8399919999999999E-2</c:v>
                </c:pt>
                <c:pt idx="7">
                  <c:v>4.5874390000000001E-2</c:v>
                </c:pt>
                <c:pt idx="8">
                  <c:v>4.4361299999999999E-2</c:v>
                </c:pt>
                <c:pt idx="9">
                  <c:v>4.1200260000000002E-2</c:v>
                </c:pt>
                <c:pt idx="10">
                  <c:v>3.9079099999999999E-2</c:v>
                </c:pt>
                <c:pt idx="11">
                  <c:v>3.7446380000000001E-2</c:v>
                </c:pt>
                <c:pt idx="12">
                  <c:v>3.6041539999999997E-2</c:v>
                </c:pt>
                <c:pt idx="13">
                  <c:v>3.4875150000000001E-2</c:v>
                </c:pt>
                <c:pt idx="14">
                  <c:v>3.3890629999999998E-2</c:v>
                </c:pt>
                <c:pt idx="15">
                  <c:v>3.298479E-2</c:v>
                </c:pt>
                <c:pt idx="16">
                  <c:v>3.2152630000000001E-2</c:v>
                </c:pt>
                <c:pt idx="17">
                  <c:v>3.1372749999999998E-2</c:v>
                </c:pt>
                <c:pt idx="18">
                  <c:v>3.0658459999999998E-2</c:v>
                </c:pt>
                <c:pt idx="19">
                  <c:v>3.0011329999999999E-2</c:v>
                </c:pt>
                <c:pt idx="20">
                  <c:v>2.9435599999999999E-2</c:v>
                </c:pt>
                <c:pt idx="21">
                  <c:v>2.8932030000000001E-2</c:v>
                </c:pt>
                <c:pt idx="22">
                  <c:v>2.8523320000000001E-2</c:v>
                </c:pt>
                <c:pt idx="23">
                  <c:v>2.8160749999999998E-2</c:v>
                </c:pt>
                <c:pt idx="24">
                  <c:v>2.789442E-2</c:v>
                </c:pt>
                <c:pt idx="25">
                  <c:v>2.7661470000000001E-2</c:v>
                </c:pt>
                <c:pt idx="26">
                  <c:v>2.7527329999999999E-2</c:v>
                </c:pt>
                <c:pt idx="27">
                  <c:v>2.7346240000000001E-2</c:v>
                </c:pt>
                <c:pt idx="28">
                  <c:v>2.7055619999999999E-2</c:v>
                </c:pt>
                <c:pt idx="29">
                  <c:v>2.6807000000000001E-2</c:v>
                </c:pt>
                <c:pt idx="30">
                  <c:v>2.660885E-2</c:v>
                </c:pt>
                <c:pt idx="31">
                  <c:v>2.6438079999999999E-2</c:v>
                </c:pt>
                <c:pt idx="32">
                  <c:v>2.628233E-2</c:v>
                </c:pt>
                <c:pt idx="33">
                  <c:v>2.614969E-2</c:v>
                </c:pt>
                <c:pt idx="34">
                  <c:v>2.6042869999999999E-2</c:v>
                </c:pt>
                <c:pt idx="35">
                  <c:v>2.595826E-2</c:v>
                </c:pt>
                <c:pt idx="36">
                  <c:v>2.588797E-2</c:v>
                </c:pt>
                <c:pt idx="37">
                  <c:v>2.5826399999999999E-2</c:v>
                </c:pt>
                <c:pt idx="38">
                  <c:v>2.5775090000000001E-2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E0-4B61-8FD7-C54146F907CF}"/>
            </c:ext>
          </c:extLst>
        </c:ser>
        <c:ser>
          <c:idx val="4"/>
          <c:order val="4"/>
          <c:tx>
            <c:strRef>
              <c:f>'Sheet5 (2)'!$A$157</c:f>
              <c:strCache>
                <c:ptCount val="1"/>
                <c:pt idx="0">
                  <c:v>2.00E+00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'Sheet5 (2)'!$C$157:$C$195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(2)'!$G$157:$G$195</c:f>
              <c:numCache>
                <c:formatCode>0.00E+00</c:formatCode>
                <c:ptCount val="39"/>
                <c:pt idx="0">
                  <c:v>-4.4341650000000003E-2</c:v>
                </c:pt>
                <c:pt idx="1">
                  <c:v>5.020297E-2</c:v>
                </c:pt>
                <c:pt idx="2">
                  <c:v>6.9513229999999995E-2</c:v>
                </c:pt>
                <c:pt idx="3">
                  <c:v>6.3375269999999997E-2</c:v>
                </c:pt>
                <c:pt idx="4">
                  <c:v>5.7251320000000001E-2</c:v>
                </c:pt>
                <c:pt idx="5">
                  <c:v>5.2538889999999998E-2</c:v>
                </c:pt>
                <c:pt idx="6">
                  <c:v>4.8772360000000001E-2</c:v>
                </c:pt>
                <c:pt idx="7">
                  <c:v>4.5422169999999998E-2</c:v>
                </c:pt>
                <c:pt idx="8">
                  <c:v>4.2773159999999998E-2</c:v>
                </c:pt>
                <c:pt idx="9">
                  <c:v>4.0861639999999998E-2</c:v>
                </c:pt>
                <c:pt idx="10">
                  <c:v>4.058672E-2</c:v>
                </c:pt>
                <c:pt idx="11">
                  <c:v>3.8612880000000002E-2</c:v>
                </c:pt>
                <c:pt idx="12">
                  <c:v>3.7105850000000003E-2</c:v>
                </c:pt>
                <c:pt idx="13">
                  <c:v>3.5501560000000001E-2</c:v>
                </c:pt>
                <c:pt idx="14">
                  <c:v>3.562945E-2</c:v>
                </c:pt>
                <c:pt idx="15">
                  <c:v>3.4461409999999998E-2</c:v>
                </c:pt>
                <c:pt idx="16">
                  <c:v>3.3343669999999999E-2</c:v>
                </c:pt>
                <c:pt idx="17">
                  <c:v>3.2811050000000001E-2</c:v>
                </c:pt>
                <c:pt idx="18">
                  <c:v>3.2516499999999997E-2</c:v>
                </c:pt>
                <c:pt idx="19">
                  <c:v>3.1440210000000003E-2</c:v>
                </c:pt>
                <c:pt idx="20">
                  <c:v>3.170767E-2</c:v>
                </c:pt>
                <c:pt idx="21">
                  <c:v>3.0859310000000001E-2</c:v>
                </c:pt>
                <c:pt idx="22">
                  <c:v>2.9998960000000002E-2</c:v>
                </c:pt>
                <c:pt idx="23">
                  <c:v>3.049903E-2</c:v>
                </c:pt>
                <c:pt idx="24">
                  <c:v>2.94192E-2</c:v>
                </c:pt>
                <c:pt idx="25">
                  <c:v>2.9599339999999998E-2</c:v>
                </c:pt>
                <c:pt idx="26">
                  <c:v>2.9111069999999999E-2</c:v>
                </c:pt>
                <c:pt idx="27">
                  <c:v>2.8542089999999999E-2</c:v>
                </c:pt>
                <c:pt idx="28">
                  <c:v>2.8861000000000001E-2</c:v>
                </c:pt>
                <c:pt idx="29">
                  <c:v>2.7949450000000001E-2</c:v>
                </c:pt>
                <c:pt idx="30">
                  <c:v>2.864307E-2</c:v>
                </c:pt>
                <c:pt idx="31">
                  <c:v>2.7788440000000001E-2</c:v>
                </c:pt>
                <c:pt idx="32">
                  <c:v>2.8386100000000001E-2</c:v>
                </c:pt>
                <c:pt idx="33">
                  <c:v>2.7597300000000002E-2</c:v>
                </c:pt>
                <c:pt idx="34">
                  <c:v>2.7447800000000001E-2</c:v>
                </c:pt>
                <c:pt idx="35">
                  <c:v>2.7431750000000001E-2</c:v>
                </c:pt>
                <c:pt idx="36">
                  <c:v>2.6927710000000001E-2</c:v>
                </c:pt>
                <c:pt idx="37">
                  <c:v>2.723312E-2</c:v>
                </c:pt>
                <c:pt idx="38">
                  <c:v>2.6707680000000001E-2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E0-4B61-8FD7-C54146F907CF}"/>
            </c:ext>
          </c:extLst>
        </c:ser>
        <c:ser>
          <c:idx val="8"/>
          <c:order val="8"/>
          <c:tx>
            <c:strRef>
              <c:f>'Sheet5 (2)'!$A$313</c:f>
              <c:strCache>
                <c:ptCount val="1"/>
                <c:pt idx="0">
                  <c:v>5.00E-01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'Sheet5 (2)'!$C$313:$C$351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(2)'!$G$313:$G$351</c:f>
              <c:numCache>
                <c:formatCode>0.00E+00</c:formatCode>
                <c:ptCount val="39"/>
                <c:pt idx="0">
                  <c:v>8.721334E-2</c:v>
                </c:pt>
                <c:pt idx="1">
                  <c:v>5.8112490000000003E-2</c:v>
                </c:pt>
                <c:pt idx="2">
                  <c:v>3.891638E-2</c:v>
                </c:pt>
                <c:pt idx="3">
                  <c:v>2.7836090000000001E-2</c:v>
                </c:pt>
                <c:pt idx="4">
                  <c:v>2.2641979999999999E-2</c:v>
                </c:pt>
                <c:pt idx="5">
                  <c:v>2.0745019999999999E-2</c:v>
                </c:pt>
                <c:pt idx="6">
                  <c:v>2.049977E-2</c:v>
                </c:pt>
                <c:pt idx="7">
                  <c:v>2.071156E-2</c:v>
                </c:pt>
                <c:pt idx="8">
                  <c:v>2.1065469999999999E-2</c:v>
                </c:pt>
                <c:pt idx="9">
                  <c:v>2.1439860000000002E-2</c:v>
                </c:pt>
                <c:pt idx="10">
                  <c:v>2.1792140000000002E-2</c:v>
                </c:pt>
                <c:pt idx="11">
                  <c:v>2.2110769999999998E-2</c:v>
                </c:pt>
                <c:pt idx="12">
                  <c:v>2.2395430000000001E-2</c:v>
                </c:pt>
                <c:pt idx="13">
                  <c:v>2.2649320000000001E-2</c:v>
                </c:pt>
                <c:pt idx="14">
                  <c:v>2.2876359999999998E-2</c:v>
                </c:pt>
                <c:pt idx="15">
                  <c:v>2.308019E-2</c:v>
                </c:pt>
                <c:pt idx="16">
                  <c:v>2.326396E-2</c:v>
                </c:pt>
                <c:pt idx="17">
                  <c:v>2.3430289999999999E-2</c:v>
                </c:pt>
                <c:pt idx="18">
                  <c:v>2.3581390000000001E-2</c:v>
                </c:pt>
                <c:pt idx="19">
                  <c:v>2.3719090000000002E-2</c:v>
                </c:pt>
                <c:pt idx="20">
                  <c:v>2.3844939999999998E-2</c:v>
                </c:pt>
                <c:pt idx="21">
                  <c:v>2.3960269999999999E-2</c:v>
                </c:pt>
                <c:pt idx="22">
                  <c:v>2.4066199999999999E-2</c:v>
                </c:pt>
                <c:pt idx="23">
                  <c:v>2.4163710000000001E-2</c:v>
                </c:pt>
                <c:pt idx="24">
                  <c:v>2.425364E-2</c:v>
                </c:pt>
                <c:pt idx="25">
                  <c:v>2.4336750000000001E-2</c:v>
                </c:pt>
                <c:pt idx="26">
                  <c:v>2.4413689999999998E-2</c:v>
                </c:pt>
                <c:pt idx="27">
                  <c:v>2.448502E-2</c:v>
                </c:pt>
                <c:pt idx="28">
                  <c:v>2.455127E-2</c:v>
                </c:pt>
                <c:pt idx="29">
                  <c:v>2.4612889999999998E-2</c:v>
                </c:pt>
                <c:pt idx="30">
                  <c:v>2.4670279999999999E-2</c:v>
                </c:pt>
                <c:pt idx="31">
                  <c:v>2.4723809999999999E-2</c:v>
                </c:pt>
                <c:pt idx="32">
                  <c:v>2.4773799999999999E-2</c:v>
                </c:pt>
                <c:pt idx="33">
                  <c:v>2.482055E-2</c:v>
                </c:pt>
                <c:pt idx="34">
                  <c:v>2.4864319999999999E-2</c:v>
                </c:pt>
                <c:pt idx="35">
                  <c:v>2.4905340000000002E-2</c:v>
                </c:pt>
                <c:pt idx="36">
                  <c:v>2.4943839999999998E-2</c:v>
                </c:pt>
                <c:pt idx="37">
                  <c:v>2.498001E-2</c:v>
                </c:pt>
                <c:pt idx="38">
                  <c:v>2.501403E-2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E0-4B61-8FD7-C54146F907CF}"/>
            </c:ext>
          </c:extLst>
        </c:ser>
        <c:ser>
          <c:idx val="9"/>
          <c:order val="9"/>
          <c:tx>
            <c:strRef>
              <c:f>'Sheet5 (2)'!$A$352</c:f>
              <c:strCache>
                <c:ptCount val="1"/>
                <c:pt idx="0">
                  <c:v>6.00E-01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'Sheet5 (2)'!$C$352:$C$390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(2)'!$G$352:$G$390</c:f>
              <c:numCache>
                <c:formatCode>0.00E+00</c:formatCode>
                <c:ptCount val="39"/>
                <c:pt idx="0">
                  <c:v>6.8760059999999998E-2</c:v>
                </c:pt>
                <c:pt idx="1">
                  <c:v>6.8285200000000004E-2</c:v>
                </c:pt>
                <c:pt idx="2">
                  <c:v>5.7259280000000003E-2</c:v>
                </c:pt>
                <c:pt idx="3">
                  <c:v>4.4780800000000003E-2</c:v>
                </c:pt>
                <c:pt idx="4">
                  <c:v>3.5098249999999998E-2</c:v>
                </c:pt>
                <c:pt idx="5">
                  <c:v>2.8736899999999999E-2</c:v>
                </c:pt>
                <c:pt idx="6">
                  <c:v>2.5019630000000001E-2</c:v>
                </c:pt>
                <c:pt idx="7">
                  <c:v>2.3059670000000001E-2</c:v>
                </c:pt>
                <c:pt idx="8">
                  <c:v>2.2225390000000001E-2</c:v>
                </c:pt>
                <c:pt idx="9">
                  <c:v>2.2018679999999999E-2</c:v>
                </c:pt>
                <c:pt idx="10">
                  <c:v>2.2043469999999999E-2</c:v>
                </c:pt>
                <c:pt idx="11">
                  <c:v>2.2186910000000001E-2</c:v>
                </c:pt>
                <c:pt idx="12">
                  <c:v>2.2383299999999998E-2</c:v>
                </c:pt>
                <c:pt idx="13">
                  <c:v>2.2596709999999999E-2</c:v>
                </c:pt>
                <c:pt idx="14">
                  <c:v>2.2808579999999998E-2</c:v>
                </c:pt>
                <c:pt idx="15">
                  <c:v>2.3010070000000001E-2</c:v>
                </c:pt>
                <c:pt idx="16">
                  <c:v>2.3197510000000001E-2</c:v>
                </c:pt>
                <c:pt idx="17">
                  <c:v>2.3369979999999999E-2</c:v>
                </c:pt>
                <c:pt idx="18">
                  <c:v>2.3527840000000001E-2</c:v>
                </c:pt>
                <c:pt idx="19">
                  <c:v>2.367207E-2</c:v>
                </c:pt>
                <c:pt idx="20">
                  <c:v>2.3803850000000001E-2</c:v>
                </c:pt>
                <c:pt idx="21">
                  <c:v>2.3924399999999998E-2</c:v>
                </c:pt>
                <c:pt idx="22">
                  <c:v>2.403485E-2</c:v>
                </c:pt>
                <c:pt idx="23">
                  <c:v>2.4136230000000002E-2</c:v>
                </c:pt>
                <c:pt idx="24">
                  <c:v>2.4229489999999999E-2</c:v>
                </c:pt>
                <c:pt idx="25">
                  <c:v>2.4315429999999999E-2</c:v>
                </c:pt>
                <c:pt idx="26">
                  <c:v>2.4394800000000001E-2</c:v>
                </c:pt>
                <c:pt idx="27">
                  <c:v>2.4468219999999999E-2</c:v>
                </c:pt>
                <c:pt idx="28">
                  <c:v>2.4536269999999999E-2</c:v>
                </c:pt>
                <c:pt idx="29">
                  <c:v>2.4599449999999998E-2</c:v>
                </c:pt>
                <c:pt idx="30">
                  <c:v>2.465819E-2</c:v>
                </c:pt>
                <c:pt idx="31">
                  <c:v>2.4712899999999999E-2</c:v>
                </c:pt>
                <c:pt idx="32">
                  <c:v>2.476393E-2</c:v>
                </c:pt>
                <c:pt idx="33">
                  <c:v>2.481158E-2</c:v>
                </c:pt>
                <c:pt idx="34">
                  <c:v>2.4856159999999999E-2</c:v>
                </c:pt>
                <c:pt idx="35">
                  <c:v>2.4897889999999999E-2</c:v>
                </c:pt>
                <c:pt idx="36">
                  <c:v>2.4937020000000001E-2</c:v>
                </c:pt>
                <c:pt idx="37">
                  <c:v>2.4973760000000001E-2</c:v>
                </c:pt>
                <c:pt idx="38">
                  <c:v>2.5008280000000001E-2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E0-4B61-8FD7-C54146F9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34959"/>
        <c:axId val="140456571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'Sheet5 (2)'!$A$196</c15:sqref>
                        </c15:formulaRef>
                      </c:ext>
                    </c:extLst>
                    <c:strCache>
                      <c:ptCount val="1"/>
                      <c:pt idx="0">
                        <c:v>3.00E+00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'Sheet5 (2)'!$C$196:$C$234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'Sheet5 (2)'!$F$196:$F$234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1.193271</c:v>
                      </c:pt>
                      <c:pt idx="1">
                        <c:v>1.394199</c:v>
                      </c:pt>
                      <c:pt idx="2">
                        <c:v>1.1860930000000001</c:v>
                      </c:pt>
                      <c:pt idx="3">
                        <c:v>1.0288550000000001</c:v>
                      </c:pt>
                      <c:pt idx="4">
                        <c:v>0.92368550000000005</c:v>
                      </c:pt>
                      <c:pt idx="5">
                        <c:v>0.87647280000000005</c:v>
                      </c:pt>
                      <c:pt idx="6">
                        <c:v>0.83246710000000002</c:v>
                      </c:pt>
                      <c:pt idx="7">
                        <c:v>0.78996469999999996</c:v>
                      </c:pt>
                      <c:pt idx="8">
                        <c:v>0.78412990000000005</c:v>
                      </c:pt>
                      <c:pt idx="9">
                        <c:v>0.76105829999999997</c:v>
                      </c:pt>
                      <c:pt idx="10">
                        <c:v>0.76394300000000004</c:v>
                      </c:pt>
                      <c:pt idx="11">
                        <c:v>0.74266500000000002</c:v>
                      </c:pt>
                      <c:pt idx="12">
                        <c:v>0.74859430000000005</c:v>
                      </c:pt>
                      <c:pt idx="13">
                        <c:v>0.72997610000000002</c:v>
                      </c:pt>
                      <c:pt idx="14">
                        <c:v>0.73336199999999996</c:v>
                      </c:pt>
                      <c:pt idx="15">
                        <c:v>0.7202404</c:v>
                      </c:pt>
                      <c:pt idx="16">
                        <c:v>0.72416780000000003</c:v>
                      </c:pt>
                      <c:pt idx="17">
                        <c:v>0.70809069999999996</c:v>
                      </c:pt>
                      <c:pt idx="18">
                        <c:v>0.72297</c:v>
                      </c:pt>
                      <c:pt idx="19">
                        <c:v>0.72489769999999998</c:v>
                      </c:pt>
                      <c:pt idx="20">
                        <c:v>0.71453409999999995</c:v>
                      </c:pt>
                      <c:pt idx="21">
                        <c:v>0.71855570000000002</c:v>
                      </c:pt>
                      <c:pt idx="22">
                        <c:v>0.70200549999999995</c:v>
                      </c:pt>
                      <c:pt idx="23">
                        <c:v>0.7173254</c:v>
                      </c:pt>
                      <c:pt idx="24">
                        <c:v>0.72120390000000001</c:v>
                      </c:pt>
                      <c:pt idx="25">
                        <c:v>0.70736549999999998</c:v>
                      </c:pt>
                      <c:pt idx="26">
                        <c:v>0.71224259999999995</c:v>
                      </c:pt>
                      <c:pt idx="27">
                        <c:v>0.72560190000000002</c:v>
                      </c:pt>
                      <c:pt idx="28">
                        <c:v>0.70968319999999996</c:v>
                      </c:pt>
                      <c:pt idx="29">
                        <c:v>0.71264910000000004</c:v>
                      </c:pt>
                      <c:pt idx="30">
                        <c:v>0.72753849999999998</c:v>
                      </c:pt>
                      <c:pt idx="31">
                        <c:v>0.70979800000000004</c:v>
                      </c:pt>
                      <c:pt idx="32">
                        <c:v>0.71295200000000003</c:v>
                      </c:pt>
                      <c:pt idx="33">
                        <c:v>0.72458290000000003</c:v>
                      </c:pt>
                      <c:pt idx="34">
                        <c:v>0.70802370000000003</c:v>
                      </c:pt>
                      <c:pt idx="35">
                        <c:v>0.71237740000000005</c:v>
                      </c:pt>
                      <c:pt idx="36">
                        <c:v>0.72237229999999997</c:v>
                      </c:pt>
                      <c:pt idx="37">
                        <c:v>0.70493269999999997</c:v>
                      </c:pt>
                      <c:pt idx="38">
                        <c:v>0.71087630000000002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0E0-4B61-8FD7-C54146F907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(2)'!$A$235</c15:sqref>
                        </c15:formulaRef>
                      </c:ext>
                    </c:extLst>
                    <c:strCache>
                      <c:ptCount val="1"/>
                      <c:pt idx="0">
                        <c:v>8.99E+00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(2)'!$C$235:$C$273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(2)'!$F$235:$F$273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1.8224260000000001</c:v>
                      </c:pt>
                      <c:pt idx="1">
                        <c:v>1.8884190000000001</c:v>
                      </c:pt>
                      <c:pt idx="2">
                        <c:v>1.454788</c:v>
                      </c:pt>
                      <c:pt idx="3">
                        <c:v>1.2018470000000001</c:v>
                      </c:pt>
                      <c:pt idx="4">
                        <c:v>1.058899</c:v>
                      </c:pt>
                      <c:pt idx="5">
                        <c:v>0.96198700000000004</c:v>
                      </c:pt>
                      <c:pt idx="6">
                        <c:v>0.90799399999999997</c:v>
                      </c:pt>
                      <c:pt idx="7">
                        <c:v>0.8687028</c:v>
                      </c:pt>
                      <c:pt idx="8">
                        <c:v>0.84116170000000001</c:v>
                      </c:pt>
                      <c:pt idx="9">
                        <c:v>0.81855920000000004</c:v>
                      </c:pt>
                      <c:pt idx="10">
                        <c:v>0.79349780000000003</c:v>
                      </c:pt>
                      <c:pt idx="11">
                        <c:v>0.78494679999999994</c:v>
                      </c:pt>
                      <c:pt idx="12">
                        <c:v>0.77689319999999995</c:v>
                      </c:pt>
                      <c:pt idx="13">
                        <c:v>0.77055709999999999</c:v>
                      </c:pt>
                      <c:pt idx="14">
                        <c:v>0.76347109999999996</c:v>
                      </c:pt>
                      <c:pt idx="15">
                        <c:v>0.75939699999999999</c:v>
                      </c:pt>
                      <c:pt idx="16">
                        <c:v>0.74521210000000004</c:v>
                      </c:pt>
                      <c:pt idx="17">
                        <c:v>0.7427743</c:v>
                      </c:pt>
                      <c:pt idx="18">
                        <c:v>0.74245380000000005</c:v>
                      </c:pt>
                      <c:pt idx="19">
                        <c:v>0.74186819999999998</c:v>
                      </c:pt>
                      <c:pt idx="20">
                        <c:v>0.74052879999999999</c:v>
                      </c:pt>
                      <c:pt idx="21">
                        <c:v>0.73865080000000005</c:v>
                      </c:pt>
                      <c:pt idx="22">
                        <c:v>0.73861829999999995</c:v>
                      </c:pt>
                      <c:pt idx="23">
                        <c:v>0.73502639999999997</c:v>
                      </c:pt>
                      <c:pt idx="24">
                        <c:v>0.72462199999999999</c:v>
                      </c:pt>
                      <c:pt idx="25">
                        <c:v>0.72536429999999996</c:v>
                      </c:pt>
                      <c:pt idx="26">
                        <c:v>0.72785089999999997</c:v>
                      </c:pt>
                      <c:pt idx="27">
                        <c:v>0.72939889999999996</c:v>
                      </c:pt>
                      <c:pt idx="28">
                        <c:v>0.73052159999999999</c:v>
                      </c:pt>
                      <c:pt idx="29">
                        <c:v>0.72917160000000003</c:v>
                      </c:pt>
                      <c:pt idx="30">
                        <c:v>0.7302206</c:v>
                      </c:pt>
                      <c:pt idx="31">
                        <c:v>0.73095589999999999</c:v>
                      </c:pt>
                      <c:pt idx="32">
                        <c:v>0.72638119999999995</c:v>
                      </c:pt>
                      <c:pt idx="33">
                        <c:v>0.72925689999999999</c:v>
                      </c:pt>
                      <c:pt idx="34">
                        <c:v>0.71610379999999996</c:v>
                      </c:pt>
                      <c:pt idx="35">
                        <c:v>0.72163350000000004</c:v>
                      </c:pt>
                      <c:pt idx="36">
                        <c:v>0.72448820000000003</c:v>
                      </c:pt>
                      <c:pt idx="37">
                        <c:v>0.72643259999999998</c:v>
                      </c:pt>
                      <c:pt idx="38">
                        <c:v>0.72493099999999999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E0-4B61-8FD7-C54146F907C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(2)'!$A$274</c15:sqref>
                        </c15:formulaRef>
                      </c:ext>
                    </c:extLst>
                    <c:strCache>
                      <c:ptCount val="1"/>
                      <c:pt idx="0">
                        <c:v>2.00E-01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(2)'!$C$274:$C$312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(2)'!$F$274:$F$312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2.4458980000000001</c:v>
                      </c:pt>
                      <c:pt idx="1">
                        <c:v>1.5160119999999999</c:v>
                      </c:pt>
                      <c:pt idx="2">
                        <c:v>1.220272</c:v>
                      </c:pt>
                      <c:pt idx="3">
                        <c:v>1.0778460000000001</c:v>
                      </c:pt>
                      <c:pt idx="4">
                        <c:v>0.99482349999999997</c:v>
                      </c:pt>
                      <c:pt idx="5">
                        <c:v>0.94088570000000005</c:v>
                      </c:pt>
                      <c:pt idx="6">
                        <c:v>0.90324910000000003</c:v>
                      </c:pt>
                      <c:pt idx="7">
                        <c:v>0.87560450000000001</c:v>
                      </c:pt>
                      <c:pt idx="8">
                        <c:v>0.85449589999999997</c:v>
                      </c:pt>
                      <c:pt idx="9">
                        <c:v>0.83788229999999997</c:v>
                      </c:pt>
                      <c:pt idx="10">
                        <c:v>0.82448639999999995</c:v>
                      </c:pt>
                      <c:pt idx="11">
                        <c:v>0.81347060000000004</c:v>
                      </c:pt>
                      <c:pt idx="12">
                        <c:v>0.80426419999999998</c:v>
                      </c:pt>
                      <c:pt idx="13">
                        <c:v>0.79646519999999998</c:v>
                      </c:pt>
                      <c:pt idx="14">
                        <c:v>0.7897826</c:v>
                      </c:pt>
                      <c:pt idx="15">
                        <c:v>0.78400069999999999</c:v>
                      </c:pt>
                      <c:pt idx="16">
                        <c:v>0.77895590000000003</c:v>
                      </c:pt>
                      <c:pt idx="17">
                        <c:v>0.77452200000000004</c:v>
                      </c:pt>
                      <c:pt idx="18">
                        <c:v>0.77059999999999995</c:v>
                      </c:pt>
                      <c:pt idx="19">
                        <c:v>0.76711130000000005</c:v>
                      </c:pt>
                      <c:pt idx="20">
                        <c:v>0.76399229999999996</c:v>
                      </c:pt>
                      <c:pt idx="21">
                        <c:v>0.76119130000000002</c:v>
                      </c:pt>
                      <c:pt idx="22">
                        <c:v>0.75866549999999999</c:v>
                      </c:pt>
                      <c:pt idx="23">
                        <c:v>0.75637960000000004</c:v>
                      </c:pt>
                      <c:pt idx="24">
                        <c:v>0.75430359999999996</c:v>
                      </c:pt>
                      <c:pt idx="25">
                        <c:v>0.75241259999999999</c:v>
                      </c:pt>
                      <c:pt idx="26">
                        <c:v>0.75068509999999999</c:v>
                      </c:pt>
                      <c:pt idx="27">
                        <c:v>0.74910270000000001</c:v>
                      </c:pt>
                      <c:pt idx="28">
                        <c:v>0.74764969999999997</c:v>
                      </c:pt>
                      <c:pt idx="29">
                        <c:v>0.74631239999999999</c:v>
                      </c:pt>
                      <c:pt idx="30">
                        <c:v>0.74507900000000005</c:v>
                      </c:pt>
                      <c:pt idx="31">
                        <c:v>0.74393909999999996</c:v>
                      </c:pt>
                      <c:pt idx="32">
                        <c:v>0.74288350000000003</c:v>
                      </c:pt>
                      <c:pt idx="33">
                        <c:v>0.74190429999999996</c:v>
                      </c:pt>
                      <c:pt idx="34">
                        <c:v>0.74099429999999999</c:v>
                      </c:pt>
                      <c:pt idx="35">
                        <c:v>0.74014729999999995</c:v>
                      </c:pt>
                      <c:pt idx="36">
                        <c:v>0.73935770000000001</c:v>
                      </c:pt>
                      <c:pt idx="37">
                        <c:v>0.73862050000000001</c:v>
                      </c:pt>
                      <c:pt idx="38">
                        <c:v>0.73793129999999996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E0-4B61-8FD7-C54146F907C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(2)'!$A$391</c15:sqref>
                        </c15:formulaRef>
                      </c:ext>
                    </c:extLst>
                    <c:strCache>
                      <c:ptCount val="1"/>
                      <c:pt idx="0">
                        <c:v>1.16E+00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(2)'!$C$391:$C$429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(2)'!$F$391:$F$429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0.59568860000000001</c:v>
                      </c:pt>
                      <c:pt idx="1">
                        <c:v>0.63399629999999996</c:v>
                      </c:pt>
                      <c:pt idx="2">
                        <c:v>0.66072529999999996</c:v>
                      </c:pt>
                      <c:pt idx="3">
                        <c:v>0.65775939999999999</c:v>
                      </c:pt>
                      <c:pt idx="4">
                        <c:v>0.65124890000000002</c:v>
                      </c:pt>
                      <c:pt idx="5">
                        <c:v>0.64969429999999995</c:v>
                      </c:pt>
                      <c:pt idx="6">
                        <c:v>0.6511325</c:v>
                      </c:pt>
                      <c:pt idx="7">
                        <c:v>0.65637979999999996</c:v>
                      </c:pt>
                      <c:pt idx="8">
                        <c:v>0.66557219999999995</c:v>
                      </c:pt>
                      <c:pt idx="9">
                        <c:v>0.66745600000000005</c:v>
                      </c:pt>
                      <c:pt idx="10">
                        <c:v>0.67433650000000001</c:v>
                      </c:pt>
                      <c:pt idx="11">
                        <c:v>0.68519969999999997</c:v>
                      </c:pt>
                      <c:pt idx="12">
                        <c:v>0.68708570000000002</c:v>
                      </c:pt>
                      <c:pt idx="13">
                        <c:v>0.69651149999999995</c:v>
                      </c:pt>
                      <c:pt idx="14">
                        <c:v>0.70001979999999997</c:v>
                      </c:pt>
                      <c:pt idx="15">
                        <c:v>0.70566410000000002</c:v>
                      </c:pt>
                      <c:pt idx="16">
                        <c:v>0.71018970000000003</c:v>
                      </c:pt>
                      <c:pt idx="17">
                        <c:v>0.71425090000000002</c:v>
                      </c:pt>
                      <c:pt idx="18">
                        <c:v>0.71791830000000001</c:v>
                      </c:pt>
                      <c:pt idx="19">
                        <c:v>0.72100030000000004</c:v>
                      </c:pt>
                      <c:pt idx="20">
                        <c:v>0.72441109999999997</c:v>
                      </c:pt>
                      <c:pt idx="21">
                        <c:v>0.72558149999999999</c:v>
                      </c:pt>
                      <c:pt idx="22">
                        <c:v>0.72774510000000003</c:v>
                      </c:pt>
                      <c:pt idx="23">
                        <c:v>0.72977479999999995</c:v>
                      </c:pt>
                      <c:pt idx="24">
                        <c:v>0.73072559999999998</c:v>
                      </c:pt>
                      <c:pt idx="25">
                        <c:v>0.73165380000000002</c:v>
                      </c:pt>
                      <c:pt idx="26">
                        <c:v>0.73251659999999996</c:v>
                      </c:pt>
                      <c:pt idx="27">
                        <c:v>0.73320969999999996</c:v>
                      </c:pt>
                      <c:pt idx="28">
                        <c:v>0.73388010000000004</c:v>
                      </c:pt>
                      <c:pt idx="29">
                        <c:v>0.73409409999999997</c:v>
                      </c:pt>
                      <c:pt idx="30">
                        <c:v>0.73434949999999999</c:v>
                      </c:pt>
                      <c:pt idx="31">
                        <c:v>0.73457349999999999</c:v>
                      </c:pt>
                      <c:pt idx="32">
                        <c:v>0.73463809999999996</c:v>
                      </c:pt>
                      <c:pt idx="33">
                        <c:v>0.73516630000000005</c:v>
                      </c:pt>
                      <c:pt idx="34">
                        <c:v>0.73538700000000001</c:v>
                      </c:pt>
                      <c:pt idx="35">
                        <c:v>0.73538429999999999</c:v>
                      </c:pt>
                      <c:pt idx="36">
                        <c:v>0.73525039999999997</c:v>
                      </c:pt>
                      <c:pt idx="37">
                        <c:v>0.73503790000000002</c:v>
                      </c:pt>
                      <c:pt idx="38">
                        <c:v>0.73477800000000004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E0-4B61-8FD7-C54146F907C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(2)'!$A$430</c15:sqref>
                        </c15:formulaRef>
                      </c:ext>
                    </c:extLst>
                    <c:strCache>
                      <c:ptCount val="1"/>
                      <c:pt idx="0">
                        <c:v>1.33E+00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(2)'!$C$430:$C$469</c15:sqref>
                        </c15:formulaRef>
                      </c:ext>
                    </c:extLst>
                    <c:numCache>
                      <c:formatCode>0.00E+00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(2)'!$F$430:$F$469</c15:sqref>
                        </c15:formulaRef>
                      </c:ext>
                    </c:extLst>
                    <c:numCache>
                      <c:formatCode>0.00E+00</c:formatCode>
                      <c:ptCount val="40"/>
                      <c:pt idx="0">
                        <c:v>0.54398199999999997</c:v>
                      </c:pt>
                      <c:pt idx="1">
                        <c:v>0.71489380000000002</c:v>
                      </c:pt>
                      <c:pt idx="2">
                        <c:v>0.72980279999999997</c:v>
                      </c:pt>
                      <c:pt idx="3">
                        <c:v>0.71229699999999996</c:v>
                      </c:pt>
                      <c:pt idx="4">
                        <c:v>0.68875330000000001</c:v>
                      </c:pt>
                      <c:pt idx="5">
                        <c:v>0.67331929999999995</c:v>
                      </c:pt>
                      <c:pt idx="6">
                        <c:v>0.67421310000000001</c:v>
                      </c:pt>
                      <c:pt idx="7">
                        <c:v>0.66460390000000003</c:v>
                      </c:pt>
                      <c:pt idx="8">
                        <c:v>0.67244309999999996</c:v>
                      </c:pt>
                      <c:pt idx="9">
                        <c:v>0.66662849999999996</c:v>
                      </c:pt>
                      <c:pt idx="10">
                        <c:v>0.67144769999999998</c:v>
                      </c:pt>
                      <c:pt idx="11">
                        <c:v>0.68010780000000004</c:v>
                      </c:pt>
                      <c:pt idx="12">
                        <c:v>0.67770030000000003</c:v>
                      </c:pt>
                      <c:pt idx="13">
                        <c:v>0.68193729999999997</c:v>
                      </c:pt>
                      <c:pt idx="14">
                        <c:v>0.69138109999999997</c:v>
                      </c:pt>
                      <c:pt idx="15">
                        <c:v>0.69709350000000003</c:v>
                      </c:pt>
                      <c:pt idx="16">
                        <c:v>0.69612410000000002</c:v>
                      </c:pt>
                      <c:pt idx="17">
                        <c:v>0.69898320000000003</c:v>
                      </c:pt>
                      <c:pt idx="18">
                        <c:v>0.70338590000000001</c:v>
                      </c:pt>
                      <c:pt idx="19">
                        <c:v>0.70888240000000002</c:v>
                      </c:pt>
                      <c:pt idx="20">
                        <c:v>0.71295330000000001</c:v>
                      </c:pt>
                      <c:pt idx="21">
                        <c:v>0.71321979999999996</c:v>
                      </c:pt>
                      <c:pt idx="22">
                        <c:v>0.71486709999999998</c:v>
                      </c:pt>
                      <c:pt idx="23">
                        <c:v>0.71703320000000004</c:v>
                      </c:pt>
                      <c:pt idx="24">
                        <c:v>0.71887869999999998</c:v>
                      </c:pt>
                      <c:pt idx="25">
                        <c:v>0.72162210000000004</c:v>
                      </c:pt>
                      <c:pt idx="26">
                        <c:v>0.72377670000000005</c:v>
                      </c:pt>
                      <c:pt idx="27">
                        <c:v>0.72393099999999999</c:v>
                      </c:pt>
                      <c:pt idx="28">
                        <c:v>0.72438789999999997</c:v>
                      </c:pt>
                      <c:pt idx="29">
                        <c:v>0.72593410000000003</c:v>
                      </c:pt>
                      <c:pt idx="30">
                        <c:v>0.72745780000000004</c:v>
                      </c:pt>
                      <c:pt idx="31">
                        <c:v>0.72725799999999996</c:v>
                      </c:pt>
                      <c:pt idx="32">
                        <c:v>0.72797440000000002</c:v>
                      </c:pt>
                      <c:pt idx="33">
                        <c:v>0.72890169999999999</c:v>
                      </c:pt>
                      <c:pt idx="34">
                        <c:v>0.728881</c:v>
                      </c:pt>
                      <c:pt idx="35">
                        <c:v>0.72964229999999997</c:v>
                      </c:pt>
                      <c:pt idx="36">
                        <c:v>0.7296475</c:v>
                      </c:pt>
                      <c:pt idx="37">
                        <c:v>0.72990299999999997</c:v>
                      </c:pt>
                      <c:pt idx="38">
                        <c:v>0.7301067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E0-4B61-8FD7-C54146F907CF}"/>
                  </c:ext>
                </c:extLst>
              </c15:ser>
            </c15:filteredScatterSeries>
          </c:ext>
        </c:extLst>
      </c:scatterChart>
      <c:valAx>
        <c:axId val="15891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04565711"/>
        <c:crosses val="autoZero"/>
        <c:crossBetween val="midCat"/>
      </c:valAx>
      <c:valAx>
        <c:axId val="14045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913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'Sheet5 (2)'!$A$1</c:f>
              <c:strCache>
                <c:ptCount val="1"/>
                <c:pt idx="0">
                  <c:v>4.00E-01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'Sheet5 (2)'!$C$1:$C$39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(2)'!$G$1:$G$39</c:f>
              <c:numCache>
                <c:formatCode>0.00E+00</c:formatCode>
                <c:ptCount val="39"/>
                <c:pt idx="0">
                  <c:v>0.1009336</c:v>
                </c:pt>
                <c:pt idx="1">
                  <c:v>3.8201140000000001E-2</c:v>
                </c:pt>
                <c:pt idx="2">
                  <c:v>2.2109170000000001E-2</c:v>
                </c:pt>
                <c:pt idx="3">
                  <c:v>1.9139860000000002E-2</c:v>
                </c:pt>
                <c:pt idx="4">
                  <c:v>1.929494E-2</c:v>
                </c:pt>
                <c:pt idx="5">
                  <c:v>1.9861179999999999E-2</c:v>
                </c:pt>
                <c:pt idx="6">
                  <c:v>2.0412280000000001E-2</c:v>
                </c:pt>
                <c:pt idx="7">
                  <c:v>2.0891469999999999E-2</c:v>
                </c:pt>
                <c:pt idx="8">
                  <c:v>2.1305319999999999E-2</c:v>
                </c:pt>
                <c:pt idx="9">
                  <c:v>2.1666620000000001E-2</c:v>
                </c:pt>
                <c:pt idx="10">
                  <c:v>2.1985620000000001E-2</c:v>
                </c:pt>
                <c:pt idx="11">
                  <c:v>2.2269790000000001E-2</c:v>
                </c:pt>
                <c:pt idx="12">
                  <c:v>2.2524619999999999E-2</c:v>
                </c:pt>
                <c:pt idx="13">
                  <c:v>2.275431E-2</c:v>
                </c:pt>
                <c:pt idx="14">
                  <c:v>2.2962179999999999E-2</c:v>
                </c:pt>
                <c:pt idx="15">
                  <c:v>2.3150919999999998E-2</c:v>
                </c:pt>
                <c:pt idx="16">
                  <c:v>2.332277E-2</c:v>
                </c:pt>
                <c:pt idx="17">
                  <c:v>2.347964E-2</c:v>
                </c:pt>
                <c:pt idx="18">
                  <c:v>2.3623160000000001E-2</c:v>
                </c:pt>
                <c:pt idx="19">
                  <c:v>2.375472E-2</c:v>
                </c:pt>
                <c:pt idx="20">
                  <c:v>2.3875569999999999E-2</c:v>
                </c:pt>
                <c:pt idx="21">
                  <c:v>2.3986770000000001E-2</c:v>
                </c:pt>
                <c:pt idx="22">
                  <c:v>2.4089269999999999E-2</c:v>
                </c:pt>
                <c:pt idx="23">
                  <c:v>2.4183909999999999E-2</c:v>
                </c:pt>
                <c:pt idx="24">
                  <c:v>2.427143E-2</c:v>
                </c:pt>
                <c:pt idx="25">
                  <c:v>2.4352490000000001E-2</c:v>
                </c:pt>
                <c:pt idx="26">
                  <c:v>2.4427669999999999E-2</c:v>
                </c:pt>
                <c:pt idx="27">
                  <c:v>2.4497499999999998E-2</c:v>
                </c:pt>
                <c:pt idx="28">
                  <c:v>2.456245E-2</c:v>
                </c:pt>
                <c:pt idx="29">
                  <c:v>2.4622939999999999E-2</c:v>
                </c:pt>
                <c:pt idx="30">
                  <c:v>2.4679349999999999E-2</c:v>
                </c:pt>
                <c:pt idx="31">
                  <c:v>2.473202E-2</c:v>
                </c:pt>
                <c:pt idx="32">
                  <c:v>2.4781250000000001E-2</c:v>
                </c:pt>
                <c:pt idx="33">
                  <c:v>2.4827330000000002E-2</c:v>
                </c:pt>
                <c:pt idx="34">
                  <c:v>2.4870509999999998E-2</c:v>
                </c:pt>
                <c:pt idx="35">
                  <c:v>2.4911010000000001E-2</c:v>
                </c:pt>
                <c:pt idx="36">
                  <c:v>2.4949039999999999E-2</c:v>
                </c:pt>
                <c:pt idx="37">
                  <c:v>2.498479E-2</c:v>
                </c:pt>
                <c:pt idx="38">
                  <c:v>2.5018430000000001E-2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8-4793-A40C-7BD9D2325549}"/>
            </c:ext>
          </c:extLst>
        </c:ser>
        <c:ser>
          <c:idx val="1"/>
          <c:order val="1"/>
          <c:tx>
            <c:strRef>
              <c:f>'Sheet5 (2)'!$A$40</c:f>
              <c:strCache>
                <c:ptCount val="1"/>
                <c:pt idx="0">
                  <c:v>6.99E-01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'Sheet5 (2)'!$C$40:$C$78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(2)'!$G$40:$G$78</c:f>
              <c:numCache>
                <c:formatCode>0.00E+00</c:formatCode>
                <c:ptCount val="39"/>
                <c:pt idx="0">
                  <c:v>4.0779559999999999E-2</c:v>
                </c:pt>
                <c:pt idx="1">
                  <c:v>5.9227370000000001E-2</c:v>
                </c:pt>
                <c:pt idx="2">
                  <c:v>6.0648430000000003E-2</c:v>
                </c:pt>
                <c:pt idx="3">
                  <c:v>5.3857509999999997E-2</c:v>
                </c:pt>
                <c:pt idx="4">
                  <c:v>4.5598949999999999E-2</c:v>
                </c:pt>
                <c:pt idx="5">
                  <c:v>3.833135E-2</c:v>
                </c:pt>
                <c:pt idx="6">
                  <c:v>3.2828700000000002E-2</c:v>
                </c:pt>
                <c:pt idx="7">
                  <c:v>2.8974389999999999E-2</c:v>
                </c:pt>
                <c:pt idx="8">
                  <c:v>2.637521E-2</c:v>
                </c:pt>
                <c:pt idx="9">
                  <c:v>2.4738980000000001E-2</c:v>
                </c:pt>
                <c:pt idx="10">
                  <c:v>2.3757170000000001E-2</c:v>
                </c:pt>
                <c:pt idx="11">
                  <c:v>2.324145E-2</c:v>
                </c:pt>
                <c:pt idx="12">
                  <c:v>2.3086559999999999E-2</c:v>
                </c:pt>
                <c:pt idx="13">
                  <c:v>2.3047620000000001E-2</c:v>
                </c:pt>
                <c:pt idx="14">
                  <c:v>2.308516E-2</c:v>
                </c:pt>
                <c:pt idx="15">
                  <c:v>2.3170079999999999E-2</c:v>
                </c:pt>
                <c:pt idx="16">
                  <c:v>2.3281710000000001E-2</c:v>
                </c:pt>
                <c:pt idx="17">
                  <c:v>2.3406159999999999E-2</c:v>
                </c:pt>
                <c:pt idx="18">
                  <c:v>2.353452E-2</c:v>
                </c:pt>
                <c:pt idx="19">
                  <c:v>2.3661350000000001E-2</c:v>
                </c:pt>
                <c:pt idx="20">
                  <c:v>2.3783510000000001E-2</c:v>
                </c:pt>
                <c:pt idx="21">
                  <c:v>2.3899320000000002E-2</c:v>
                </c:pt>
                <c:pt idx="22">
                  <c:v>2.4008040000000001E-2</c:v>
                </c:pt>
                <c:pt idx="23">
                  <c:v>2.4109479999999999E-2</c:v>
                </c:pt>
                <c:pt idx="24">
                  <c:v>2.4203800000000001E-2</c:v>
                </c:pt>
                <c:pt idx="25">
                  <c:v>2.4291340000000002E-2</c:v>
                </c:pt>
                <c:pt idx="26">
                  <c:v>2.437251E-2</c:v>
                </c:pt>
                <c:pt idx="27">
                  <c:v>2.4447799999999999E-2</c:v>
                </c:pt>
                <c:pt idx="28">
                  <c:v>2.4517649999999998E-2</c:v>
                </c:pt>
                <c:pt idx="29">
                  <c:v>2.458252E-2</c:v>
                </c:pt>
                <c:pt idx="30">
                  <c:v>2.4642830000000001E-2</c:v>
                </c:pt>
                <c:pt idx="31">
                  <c:v>2.4698959999999999E-2</c:v>
                </c:pt>
                <c:pt idx="32">
                  <c:v>2.4751260000000001E-2</c:v>
                </c:pt>
                <c:pt idx="33">
                  <c:v>2.480007E-2</c:v>
                </c:pt>
                <c:pt idx="34">
                  <c:v>2.484567E-2</c:v>
                </c:pt>
                <c:pt idx="35">
                  <c:v>2.4888319999999998E-2</c:v>
                </c:pt>
                <c:pt idx="36">
                  <c:v>2.4928280000000001E-2</c:v>
                </c:pt>
                <c:pt idx="37">
                  <c:v>2.496574E-2</c:v>
                </c:pt>
                <c:pt idx="38">
                  <c:v>2.5000919999999999E-2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8-4793-A40C-7BD9D2325549}"/>
            </c:ext>
          </c:extLst>
        </c:ser>
        <c:ser>
          <c:idx val="2"/>
          <c:order val="2"/>
          <c:tx>
            <c:strRef>
              <c:f>'Sheet5 (2)'!$A$79</c:f>
              <c:strCache>
                <c:ptCount val="1"/>
                <c:pt idx="0">
                  <c:v>9.99E-01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'Sheet5 (2)'!$C$79:$C$117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(2)'!$G$79:$G$117</c:f>
              <c:numCache>
                <c:formatCode>0.00E+00</c:formatCode>
                <c:ptCount val="39"/>
                <c:pt idx="0">
                  <c:v>-1.323127E-2</c:v>
                </c:pt>
                <c:pt idx="1">
                  <c:v>2.8826689999999999E-2</c:v>
                </c:pt>
                <c:pt idx="2">
                  <c:v>5.0440150000000003E-2</c:v>
                </c:pt>
                <c:pt idx="3">
                  <c:v>5.4661330000000001E-2</c:v>
                </c:pt>
                <c:pt idx="4">
                  <c:v>5.2527110000000002E-2</c:v>
                </c:pt>
                <c:pt idx="5">
                  <c:v>4.9073819999999997E-2</c:v>
                </c:pt>
                <c:pt idx="6">
                  <c:v>4.5620140000000003E-2</c:v>
                </c:pt>
                <c:pt idx="7">
                  <c:v>4.1799299999999998E-2</c:v>
                </c:pt>
                <c:pt idx="8">
                  <c:v>3.8622869999999997E-2</c:v>
                </c:pt>
                <c:pt idx="9">
                  <c:v>3.5935639999999998E-2</c:v>
                </c:pt>
                <c:pt idx="10">
                  <c:v>3.3656949999999998E-2</c:v>
                </c:pt>
                <c:pt idx="11">
                  <c:v>3.1790100000000002E-2</c:v>
                </c:pt>
                <c:pt idx="12">
                  <c:v>3.0256379999999999E-2</c:v>
                </c:pt>
                <c:pt idx="13">
                  <c:v>2.898587E-2</c:v>
                </c:pt>
                <c:pt idx="14">
                  <c:v>2.7965299999999998E-2</c:v>
                </c:pt>
                <c:pt idx="15">
                  <c:v>2.7121599999999999E-2</c:v>
                </c:pt>
                <c:pt idx="16">
                  <c:v>2.6436620000000001E-2</c:v>
                </c:pt>
                <c:pt idx="17">
                  <c:v>2.594229E-2</c:v>
                </c:pt>
                <c:pt idx="18">
                  <c:v>2.5575150000000001E-2</c:v>
                </c:pt>
                <c:pt idx="19">
                  <c:v>2.526962E-2</c:v>
                </c:pt>
                <c:pt idx="20">
                  <c:v>2.504675E-2</c:v>
                </c:pt>
                <c:pt idx="21">
                  <c:v>2.489618E-2</c:v>
                </c:pt>
                <c:pt idx="22">
                  <c:v>2.4779410000000002E-2</c:v>
                </c:pt>
                <c:pt idx="23">
                  <c:v>2.4702379999999999E-2</c:v>
                </c:pt>
                <c:pt idx="24">
                  <c:v>2.4677540000000001E-2</c:v>
                </c:pt>
                <c:pt idx="25">
                  <c:v>2.4688999999999999E-2</c:v>
                </c:pt>
                <c:pt idx="26">
                  <c:v>2.4698270000000001E-2</c:v>
                </c:pt>
                <c:pt idx="27">
                  <c:v>2.4709990000000001E-2</c:v>
                </c:pt>
                <c:pt idx="28">
                  <c:v>2.472574E-2</c:v>
                </c:pt>
                <c:pt idx="29">
                  <c:v>2.4745590000000001E-2</c:v>
                </c:pt>
                <c:pt idx="30">
                  <c:v>2.4768979999999999E-2</c:v>
                </c:pt>
                <c:pt idx="31">
                  <c:v>2.4795149999999998E-2</c:v>
                </c:pt>
                <c:pt idx="32">
                  <c:v>2.4823350000000001E-2</c:v>
                </c:pt>
                <c:pt idx="33">
                  <c:v>2.4852880000000001E-2</c:v>
                </c:pt>
                <c:pt idx="34">
                  <c:v>2.488317E-2</c:v>
                </c:pt>
                <c:pt idx="35">
                  <c:v>2.491374E-2</c:v>
                </c:pt>
                <c:pt idx="36">
                  <c:v>2.494422E-2</c:v>
                </c:pt>
                <c:pt idx="37">
                  <c:v>2.497431E-2</c:v>
                </c:pt>
                <c:pt idx="38">
                  <c:v>2.50038E-2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8-4793-A40C-7BD9D2325549}"/>
            </c:ext>
          </c:extLst>
        </c:ser>
        <c:ser>
          <c:idx val="3"/>
          <c:order val="3"/>
          <c:tx>
            <c:strRef>
              <c:f>'Sheet5 (2)'!$A$118</c:f>
              <c:strCache>
                <c:ptCount val="1"/>
                <c:pt idx="0">
                  <c:v>1.50E+00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'Sheet5 (2)'!$C$118:$C$156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(2)'!$G$118:$G$156</c:f>
              <c:numCache>
                <c:formatCode>0.00E+00</c:formatCode>
                <c:ptCount val="39"/>
                <c:pt idx="0">
                  <c:v>-4.771744E-2</c:v>
                </c:pt>
                <c:pt idx="1">
                  <c:v>3.6915620000000003E-2</c:v>
                </c:pt>
                <c:pt idx="2">
                  <c:v>5.9856590000000001E-2</c:v>
                </c:pt>
                <c:pt idx="3">
                  <c:v>6.1272420000000001E-2</c:v>
                </c:pt>
                <c:pt idx="4">
                  <c:v>5.5906530000000003E-2</c:v>
                </c:pt>
                <c:pt idx="5">
                  <c:v>5.3336210000000002E-2</c:v>
                </c:pt>
                <c:pt idx="6">
                  <c:v>4.8399919999999999E-2</c:v>
                </c:pt>
                <c:pt idx="7">
                  <c:v>4.5874390000000001E-2</c:v>
                </c:pt>
                <c:pt idx="8">
                  <c:v>4.4361299999999999E-2</c:v>
                </c:pt>
                <c:pt idx="9">
                  <c:v>4.1200260000000002E-2</c:v>
                </c:pt>
                <c:pt idx="10">
                  <c:v>3.9079099999999999E-2</c:v>
                </c:pt>
                <c:pt idx="11">
                  <c:v>3.7446380000000001E-2</c:v>
                </c:pt>
                <c:pt idx="12">
                  <c:v>3.6041539999999997E-2</c:v>
                </c:pt>
                <c:pt idx="13">
                  <c:v>3.4875150000000001E-2</c:v>
                </c:pt>
                <c:pt idx="14">
                  <c:v>3.3890629999999998E-2</c:v>
                </c:pt>
                <c:pt idx="15">
                  <c:v>3.298479E-2</c:v>
                </c:pt>
                <c:pt idx="16">
                  <c:v>3.2152630000000001E-2</c:v>
                </c:pt>
                <c:pt idx="17">
                  <c:v>3.1372749999999998E-2</c:v>
                </c:pt>
                <c:pt idx="18">
                  <c:v>3.0658459999999998E-2</c:v>
                </c:pt>
                <c:pt idx="19">
                  <c:v>3.0011329999999999E-2</c:v>
                </c:pt>
                <c:pt idx="20">
                  <c:v>2.9435599999999999E-2</c:v>
                </c:pt>
                <c:pt idx="21">
                  <c:v>2.8932030000000001E-2</c:v>
                </c:pt>
                <c:pt idx="22">
                  <c:v>2.8523320000000001E-2</c:v>
                </c:pt>
                <c:pt idx="23">
                  <c:v>2.8160749999999998E-2</c:v>
                </c:pt>
                <c:pt idx="24">
                  <c:v>2.789442E-2</c:v>
                </c:pt>
                <c:pt idx="25">
                  <c:v>2.7661470000000001E-2</c:v>
                </c:pt>
                <c:pt idx="26">
                  <c:v>2.7527329999999999E-2</c:v>
                </c:pt>
                <c:pt idx="27">
                  <c:v>2.7346240000000001E-2</c:v>
                </c:pt>
                <c:pt idx="28">
                  <c:v>2.7055619999999999E-2</c:v>
                </c:pt>
                <c:pt idx="29">
                  <c:v>2.6807000000000001E-2</c:v>
                </c:pt>
                <c:pt idx="30">
                  <c:v>2.660885E-2</c:v>
                </c:pt>
                <c:pt idx="31">
                  <c:v>2.6438079999999999E-2</c:v>
                </c:pt>
                <c:pt idx="32">
                  <c:v>2.628233E-2</c:v>
                </c:pt>
                <c:pt idx="33">
                  <c:v>2.614969E-2</c:v>
                </c:pt>
                <c:pt idx="34">
                  <c:v>2.6042869999999999E-2</c:v>
                </c:pt>
                <c:pt idx="35">
                  <c:v>2.595826E-2</c:v>
                </c:pt>
                <c:pt idx="36">
                  <c:v>2.588797E-2</c:v>
                </c:pt>
                <c:pt idx="37">
                  <c:v>2.5826399999999999E-2</c:v>
                </c:pt>
                <c:pt idx="38">
                  <c:v>2.5775090000000001E-2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E8-4793-A40C-7BD9D2325549}"/>
            </c:ext>
          </c:extLst>
        </c:ser>
        <c:ser>
          <c:idx val="4"/>
          <c:order val="4"/>
          <c:tx>
            <c:strRef>
              <c:f>'Sheet5 (2)'!$A$157</c:f>
              <c:strCache>
                <c:ptCount val="1"/>
                <c:pt idx="0">
                  <c:v>2.00E+00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'Sheet5 (2)'!$C$157:$C$195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(2)'!$G$157:$G$195</c:f>
              <c:numCache>
                <c:formatCode>0.00E+00</c:formatCode>
                <c:ptCount val="39"/>
                <c:pt idx="0">
                  <c:v>-4.4341650000000003E-2</c:v>
                </c:pt>
                <c:pt idx="1">
                  <c:v>5.020297E-2</c:v>
                </c:pt>
                <c:pt idx="2">
                  <c:v>6.9513229999999995E-2</c:v>
                </c:pt>
                <c:pt idx="3">
                  <c:v>6.3375269999999997E-2</c:v>
                </c:pt>
                <c:pt idx="4">
                  <c:v>5.7251320000000001E-2</c:v>
                </c:pt>
                <c:pt idx="5">
                  <c:v>5.2538889999999998E-2</c:v>
                </c:pt>
                <c:pt idx="6">
                  <c:v>4.8772360000000001E-2</c:v>
                </c:pt>
                <c:pt idx="7">
                  <c:v>4.5422169999999998E-2</c:v>
                </c:pt>
                <c:pt idx="8">
                  <c:v>4.2773159999999998E-2</c:v>
                </c:pt>
                <c:pt idx="9">
                  <c:v>4.0861639999999998E-2</c:v>
                </c:pt>
                <c:pt idx="10">
                  <c:v>4.058672E-2</c:v>
                </c:pt>
                <c:pt idx="11">
                  <c:v>3.8612880000000002E-2</c:v>
                </c:pt>
                <c:pt idx="12">
                  <c:v>3.7105850000000003E-2</c:v>
                </c:pt>
                <c:pt idx="13">
                  <c:v>3.5501560000000001E-2</c:v>
                </c:pt>
                <c:pt idx="14">
                  <c:v>3.562945E-2</c:v>
                </c:pt>
                <c:pt idx="15">
                  <c:v>3.4461409999999998E-2</c:v>
                </c:pt>
                <c:pt idx="16">
                  <c:v>3.3343669999999999E-2</c:v>
                </c:pt>
                <c:pt idx="17">
                  <c:v>3.2811050000000001E-2</c:v>
                </c:pt>
                <c:pt idx="18">
                  <c:v>3.2516499999999997E-2</c:v>
                </c:pt>
                <c:pt idx="19">
                  <c:v>3.1440210000000003E-2</c:v>
                </c:pt>
                <c:pt idx="20">
                  <c:v>3.170767E-2</c:v>
                </c:pt>
                <c:pt idx="21">
                  <c:v>3.0859310000000001E-2</c:v>
                </c:pt>
                <c:pt idx="22">
                  <c:v>2.9998960000000002E-2</c:v>
                </c:pt>
                <c:pt idx="23">
                  <c:v>3.049903E-2</c:v>
                </c:pt>
                <c:pt idx="24">
                  <c:v>2.94192E-2</c:v>
                </c:pt>
                <c:pt idx="25">
                  <c:v>2.9599339999999998E-2</c:v>
                </c:pt>
                <c:pt idx="26">
                  <c:v>2.9111069999999999E-2</c:v>
                </c:pt>
                <c:pt idx="27">
                  <c:v>2.8542089999999999E-2</c:v>
                </c:pt>
                <c:pt idx="28">
                  <c:v>2.8861000000000001E-2</c:v>
                </c:pt>
                <c:pt idx="29">
                  <c:v>2.7949450000000001E-2</c:v>
                </c:pt>
                <c:pt idx="30">
                  <c:v>2.864307E-2</c:v>
                </c:pt>
                <c:pt idx="31">
                  <c:v>2.7788440000000001E-2</c:v>
                </c:pt>
                <c:pt idx="32">
                  <c:v>2.8386100000000001E-2</c:v>
                </c:pt>
                <c:pt idx="33">
                  <c:v>2.7597300000000002E-2</c:v>
                </c:pt>
                <c:pt idx="34">
                  <c:v>2.7447800000000001E-2</c:v>
                </c:pt>
                <c:pt idx="35">
                  <c:v>2.7431750000000001E-2</c:v>
                </c:pt>
                <c:pt idx="36">
                  <c:v>2.6927710000000001E-2</c:v>
                </c:pt>
                <c:pt idx="37">
                  <c:v>2.723312E-2</c:v>
                </c:pt>
                <c:pt idx="38">
                  <c:v>2.6707680000000001E-2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8-4793-A40C-7BD9D2325549}"/>
            </c:ext>
          </c:extLst>
        </c:ser>
        <c:ser>
          <c:idx val="8"/>
          <c:order val="8"/>
          <c:tx>
            <c:strRef>
              <c:f>'Sheet5 (2)'!$A$313</c:f>
              <c:strCache>
                <c:ptCount val="1"/>
                <c:pt idx="0">
                  <c:v>5.00E-01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'Sheet5 (2)'!$C$313:$C$351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(2)'!$G$313:$G$351</c:f>
              <c:numCache>
                <c:formatCode>0.00E+00</c:formatCode>
                <c:ptCount val="39"/>
                <c:pt idx="0">
                  <c:v>8.721334E-2</c:v>
                </c:pt>
                <c:pt idx="1">
                  <c:v>5.8112490000000003E-2</c:v>
                </c:pt>
                <c:pt idx="2">
                  <c:v>3.891638E-2</c:v>
                </c:pt>
                <c:pt idx="3">
                  <c:v>2.7836090000000001E-2</c:v>
                </c:pt>
                <c:pt idx="4">
                  <c:v>2.2641979999999999E-2</c:v>
                </c:pt>
                <c:pt idx="5">
                  <c:v>2.0745019999999999E-2</c:v>
                </c:pt>
                <c:pt idx="6">
                  <c:v>2.049977E-2</c:v>
                </c:pt>
                <c:pt idx="7">
                  <c:v>2.071156E-2</c:v>
                </c:pt>
                <c:pt idx="8">
                  <c:v>2.1065469999999999E-2</c:v>
                </c:pt>
                <c:pt idx="9">
                  <c:v>2.1439860000000002E-2</c:v>
                </c:pt>
                <c:pt idx="10">
                  <c:v>2.1792140000000002E-2</c:v>
                </c:pt>
                <c:pt idx="11">
                  <c:v>2.2110769999999998E-2</c:v>
                </c:pt>
                <c:pt idx="12">
                  <c:v>2.2395430000000001E-2</c:v>
                </c:pt>
                <c:pt idx="13">
                  <c:v>2.2649320000000001E-2</c:v>
                </c:pt>
                <c:pt idx="14">
                  <c:v>2.2876359999999998E-2</c:v>
                </c:pt>
                <c:pt idx="15">
                  <c:v>2.308019E-2</c:v>
                </c:pt>
                <c:pt idx="16">
                  <c:v>2.326396E-2</c:v>
                </c:pt>
                <c:pt idx="17">
                  <c:v>2.3430289999999999E-2</c:v>
                </c:pt>
                <c:pt idx="18">
                  <c:v>2.3581390000000001E-2</c:v>
                </c:pt>
                <c:pt idx="19">
                  <c:v>2.3719090000000002E-2</c:v>
                </c:pt>
                <c:pt idx="20">
                  <c:v>2.3844939999999998E-2</c:v>
                </c:pt>
                <c:pt idx="21">
                  <c:v>2.3960269999999999E-2</c:v>
                </c:pt>
                <c:pt idx="22">
                  <c:v>2.4066199999999999E-2</c:v>
                </c:pt>
                <c:pt idx="23">
                  <c:v>2.4163710000000001E-2</c:v>
                </c:pt>
                <c:pt idx="24">
                  <c:v>2.425364E-2</c:v>
                </c:pt>
                <c:pt idx="25">
                  <c:v>2.4336750000000001E-2</c:v>
                </c:pt>
                <c:pt idx="26">
                  <c:v>2.4413689999999998E-2</c:v>
                </c:pt>
                <c:pt idx="27">
                  <c:v>2.448502E-2</c:v>
                </c:pt>
                <c:pt idx="28">
                  <c:v>2.455127E-2</c:v>
                </c:pt>
                <c:pt idx="29">
                  <c:v>2.4612889999999998E-2</c:v>
                </c:pt>
                <c:pt idx="30">
                  <c:v>2.4670279999999999E-2</c:v>
                </c:pt>
                <c:pt idx="31">
                  <c:v>2.4723809999999999E-2</c:v>
                </c:pt>
                <c:pt idx="32">
                  <c:v>2.4773799999999999E-2</c:v>
                </c:pt>
                <c:pt idx="33">
                  <c:v>2.482055E-2</c:v>
                </c:pt>
                <c:pt idx="34">
                  <c:v>2.4864319999999999E-2</c:v>
                </c:pt>
                <c:pt idx="35">
                  <c:v>2.4905340000000002E-2</c:v>
                </c:pt>
                <c:pt idx="36">
                  <c:v>2.4943839999999998E-2</c:v>
                </c:pt>
                <c:pt idx="37">
                  <c:v>2.498001E-2</c:v>
                </c:pt>
                <c:pt idx="38">
                  <c:v>2.501403E-2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8-4793-A40C-7BD9D2325549}"/>
            </c:ext>
          </c:extLst>
        </c:ser>
        <c:ser>
          <c:idx val="9"/>
          <c:order val="9"/>
          <c:tx>
            <c:strRef>
              <c:f>'Sheet5 (2)'!$A$352</c:f>
              <c:strCache>
                <c:ptCount val="1"/>
                <c:pt idx="0">
                  <c:v>6.00E-01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'Sheet5 (2)'!$C$352:$C$390</c:f>
              <c:numCache>
                <c:formatCode>0.00E+00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General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 formatCode="General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'Sheet5 (2)'!$G$352:$G$390</c:f>
              <c:numCache>
                <c:formatCode>0.00E+00</c:formatCode>
                <c:ptCount val="39"/>
                <c:pt idx="0">
                  <c:v>6.8760059999999998E-2</c:v>
                </c:pt>
                <c:pt idx="1">
                  <c:v>6.8285200000000004E-2</c:v>
                </c:pt>
                <c:pt idx="2">
                  <c:v>5.7259280000000003E-2</c:v>
                </c:pt>
                <c:pt idx="3">
                  <c:v>4.4780800000000003E-2</c:v>
                </c:pt>
                <c:pt idx="4">
                  <c:v>3.5098249999999998E-2</c:v>
                </c:pt>
                <c:pt idx="5">
                  <c:v>2.8736899999999999E-2</c:v>
                </c:pt>
                <c:pt idx="6">
                  <c:v>2.5019630000000001E-2</c:v>
                </c:pt>
                <c:pt idx="7">
                  <c:v>2.3059670000000001E-2</c:v>
                </c:pt>
                <c:pt idx="8">
                  <c:v>2.2225390000000001E-2</c:v>
                </c:pt>
                <c:pt idx="9">
                  <c:v>2.2018679999999999E-2</c:v>
                </c:pt>
                <c:pt idx="10">
                  <c:v>2.2043469999999999E-2</c:v>
                </c:pt>
                <c:pt idx="11">
                  <c:v>2.2186910000000001E-2</c:v>
                </c:pt>
                <c:pt idx="12">
                  <c:v>2.2383299999999998E-2</c:v>
                </c:pt>
                <c:pt idx="13">
                  <c:v>2.2596709999999999E-2</c:v>
                </c:pt>
                <c:pt idx="14">
                  <c:v>2.2808579999999998E-2</c:v>
                </c:pt>
                <c:pt idx="15">
                  <c:v>2.3010070000000001E-2</c:v>
                </c:pt>
                <c:pt idx="16">
                  <c:v>2.3197510000000001E-2</c:v>
                </c:pt>
                <c:pt idx="17">
                  <c:v>2.3369979999999999E-2</c:v>
                </c:pt>
                <c:pt idx="18">
                  <c:v>2.3527840000000001E-2</c:v>
                </c:pt>
                <c:pt idx="19">
                  <c:v>2.367207E-2</c:v>
                </c:pt>
                <c:pt idx="20">
                  <c:v>2.3803850000000001E-2</c:v>
                </c:pt>
                <c:pt idx="21">
                  <c:v>2.3924399999999998E-2</c:v>
                </c:pt>
                <c:pt idx="22">
                  <c:v>2.403485E-2</c:v>
                </c:pt>
                <c:pt idx="23">
                  <c:v>2.4136230000000002E-2</c:v>
                </c:pt>
                <c:pt idx="24">
                  <c:v>2.4229489999999999E-2</c:v>
                </c:pt>
                <c:pt idx="25">
                  <c:v>2.4315429999999999E-2</c:v>
                </c:pt>
                <c:pt idx="26">
                  <c:v>2.4394800000000001E-2</c:v>
                </c:pt>
                <c:pt idx="27">
                  <c:v>2.4468219999999999E-2</c:v>
                </c:pt>
                <c:pt idx="28">
                  <c:v>2.4536269999999999E-2</c:v>
                </c:pt>
                <c:pt idx="29">
                  <c:v>2.4599449999999998E-2</c:v>
                </c:pt>
                <c:pt idx="30">
                  <c:v>2.465819E-2</c:v>
                </c:pt>
                <c:pt idx="31">
                  <c:v>2.4712899999999999E-2</c:v>
                </c:pt>
                <c:pt idx="32">
                  <c:v>2.476393E-2</c:v>
                </c:pt>
                <c:pt idx="33">
                  <c:v>2.481158E-2</c:v>
                </c:pt>
                <c:pt idx="34">
                  <c:v>2.4856159999999999E-2</c:v>
                </c:pt>
                <c:pt idx="35">
                  <c:v>2.4897889999999999E-2</c:v>
                </c:pt>
                <c:pt idx="36">
                  <c:v>2.4937020000000001E-2</c:v>
                </c:pt>
                <c:pt idx="37">
                  <c:v>2.4973760000000001E-2</c:v>
                </c:pt>
                <c:pt idx="38">
                  <c:v>2.5008280000000001E-2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E8-4793-A40C-7BD9D232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34959"/>
        <c:axId val="140456571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'Sheet5 (2)'!$A$196</c15:sqref>
                        </c15:formulaRef>
                      </c:ext>
                    </c:extLst>
                    <c:strCache>
                      <c:ptCount val="1"/>
                      <c:pt idx="0">
                        <c:v>3.00E+00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'Sheet5 (2)'!$C$196:$C$234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'Sheet5 (2)'!$F$196:$F$234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1.193271</c:v>
                      </c:pt>
                      <c:pt idx="1">
                        <c:v>1.394199</c:v>
                      </c:pt>
                      <c:pt idx="2">
                        <c:v>1.1860930000000001</c:v>
                      </c:pt>
                      <c:pt idx="3">
                        <c:v>1.0288550000000001</c:v>
                      </c:pt>
                      <c:pt idx="4">
                        <c:v>0.92368550000000005</c:v>
                      </c:pt>
                      <c:pt idx="5">
                        <c:v>0.87647280000000005</c:v>
                      </c:pt>
                      <c:pt idx="6">
                        <c:v>0.83246710000000002</c:v>
                      </c:pt>
                      <c:pt idx="7">
                        <c:v>0.78996469999999996</c:v>
                      </c:pt>
                      <c:pt idx="8">
                        <c:v>0.78412990000000005</c:v>
                      </c:pt>
                      <c:pt idx="9">
                        <c:v>0.76105829999999997</c:v>
                      </c:pt>
                      <c:pt idx="10">
                        <c:v>0.76394300000000004</c:v>
                      </c:pt>
                      <c:pt idx="11">
                        <c:v>0.74266500000000002</c:v>
                      </c:pt>
                      <c:pt idx="12">
                        <c:v>0.74859430000000005</c:v>
                      </c:pt>
                      <c:pt idx="13">
                        <c:v>0.72997610000000002</c:v>
                      </c:pt>
                      <c:pt idx="14">
                        <c:v>0.73336199999999996</c:v>
                      </c:pt>
                      <c:pt idx="15">
                        <c:v>0.7202404</c:v>
                      </c:pt>
                      <c:pt idx="16">
                        <c:v>0.72416780000000003</c:v>
                      </c:pt>
                      <c:pt idx="17">
                        <c:v>0.70809069999999996</c:v>
                      </c:pt>
                      <c:pt idx="18">
                        <c:v>0.72297</c:v>
                      </c:pt>
                      <c:pt idx="19">
                        <c:v>0.72489769999999998</c:v>
                      </c:pt>
                      <c:pt idx="20">
                        <c:v>0.71453409999999995</c:v>
                      </c:pt>
                      <c:pt idx="21">
                        <c:v>0.71855570000000002</c:v>
                      </c:pt>
                      <c:pt idx="22">
                        <c:v>0.70200549999999995</c:v>
                      </c:pt>
                      <c:pt idx="23">
                        <c:v>0.7173254</c:v>
                      </c:pt>
                      <c:pt idx="24">
                        <c:v>0.72120390000000001</c:v>
                      </c:pt>
                      <c:pt idx="25">
                        <c:v>0.70736549999999998</c:v>
                      </c:pt>
                      <c:pt idx="26">
                        <c:v>0.71224259999999995</c:v>
                      </c:pt>
                      <c:pt idx="27">
                        <c:v>0.72560190000000002</c:v>
                      </c:pt>
                      <c:pt idx="28">
                        <c:v>0.70968319999999996</c:v>
                      </c:pt>
                      <c:pt idx="29">
                        <c:v>0.71264910000000004</c:v>
                      </c:pt>
                      <c:pt idx="30">
                        <c:v>0.72753849999999998</c:v>
                      </c:pt>
                      <c:pt idx="31">
                        <c:v>0.70979800000000004</c:v>
                      </c:pt>
                      <c:pt idx="32">
                        <c:v>0.71295200000000003</c:v>
                      </c:pt>
                      <c:pt idx="33">
                        <c:v>0.72458290000000003</c:v>
                      </c:pt>
                      <c:pt idx="34">
                        <c:v>0.70802370000000003</c:v>
                      </c:pt>
                      <c:pt idx="35">
                        <c:v>0.71237740000000005</c:v>
                      </c:pt>
                      <c:pt idx="36">
                        <c:v>0.72237229999999997</c:v>
                      </c:pt>
                      <c:pt idx="37">
                        <c:v>0.70493269999999997</c:v>
                      </c:pt>
                      <c:pt idx="38">
                        <c:v>0.71087630000000002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CE8-4793-A40C-7BD9D232554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(2)'!$A$235</c15:sqref>
                        </c15:formulaRef>
                      </c:ext>
                    </c:extLst>
                    <c:strCache>
                      <c:ptCount val="1"/>
                      <c:pt idx="0">
                        <c:v>8.99E+00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(2)'!$C$235:$C$273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(2)'!$F$235:$F$273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1.8224260000000001</c:v>
                      </c:pt>
                      <c:pt idx="1">
                        <c:v>1.8884190000000001</c:v>
                      </c:pt>
                      <c:pt idx="2">
                        <c:v>1.454788</c:v>
                      </c:pt>
                      <c:pt idx="3">
                        <c:v>1.2018470000000001</c:v>
                      </c:pt>
                      <c:pt idx="4">
                        <c:v>1.058899</c:v>
                      </c:pt>
                      <c:pt idx="5">
                        <c:v>0.96198700000000004</c:v>
                      </c:pt>
                      <c:pt idx="6">
                        <c:v>0.90799399999999997</c:v>
                      </c:pt>
                      <c:pt idx="7">
                        <c:v>0.8687028</c:v>
                      </c:pt>
                      <c:pt idx="8">
                        <c:v>0.84116170000000001</c:v>
                      </c:pt>
                      <c:pt idx="9">
                        <c:v>0.81855920000000004</c:v>
                      </c:pt>
                      <c:pt idx="10">
                        <c:v>0.79349780000000003</c:v>
                      </c:pt>
                      <c:pt idx="11">
                        <c:v>0.78494679999999994</c:v>
                      </c:pt>
                      <c:pt idx="12">
                        <c:v>0.77689319999999995</c:v>
                      </c:pt>
                      <c:pt idx="13">
                        <c:v>0.77055709999999999</c:v>
                      </c:pt>
                      <c:pt idx="14">
                        <c:v>0.76347109999999996</c:v>
                      </c:pt>
                      <c:pt idx="15">
                        <c:v>0.75939699999999999</c:v>
                      </c:pt>
                      <c:pt idx="16">
                        <c:v>0.74521210000000004</c:v>
                      </c:pt>
                      <c:pt idx="17">
                        <c:v>0.7427743</c:v>
                      </c:pt>
                      <c:pt idx="18">
                        <c:v>0.74245380000000005</c:v>
                      </c:pt>
                      <c:pt idx="19">
                        <c:v>0.74186819999999998</c:v>
                      </c:pt>
                      <c:pt idx="20">
                        <c:v>0.74052879999999999</c:v>
                      </c:pt>
                      <c:pt idx="21">
                        <c:v>0.73865080000000005</c:v>
                      </c:pt>
                      <c:pt idx="22">
                        <c:v>0.73861829999999995</c:v>
                      </c:pt>
                      <c:pt idx="23">
                        <c:v>0.73502639999999997</c:v>
                      </c:pt>
                      <c:pt idx="24">
                        <c:v>0.72462199999999999</c:v>
                      </c:pt>
                      <c:pt idx="25">
                        <c:v>0.72536429999999996</c:v>
                      </c:pt>
                      <c:pt idx="26">
                        <c:v>0.72785089999999997</c:v>
                      </c:pt>
                      <c:pt idx="27">
                        <c:v>0.72939889999999996</c:v>
                      </c:pt>
                      <c:pt idx="28">
                        <c:v>0.73052159999999999</c:v>
                      </c:pt>
                      <c:pt idx="29">
                        <c:v>0.72917160000000003</c:v>
                      </c:pt>
                      <c:pt idx="30">
                        <c:v>0.7302206</c:v>
                      </c:pt>
                      <c:pt idx="31">
                        <c:v>0.73095589999999999</c:v>
                      </c:pt>
                      <c:pt idx="32">
                        <c:v>0.72638119999999995</c:v>
                      </c:pt>
                      <c:pt idx="33">
                        <c:v>0.72925689999999999</c:v>
                      </c:pt>
                      <c:pt idx="34">
                        <c:v>0.71610379999999996</c:v>
                      </c:pt>
                      <c:pt idx="35">
                        <c:v>0.72163350000000004</c:v>
                      </c:pt>
                      <c:pt idx="36">
                        <c:v>0.72448820000000003</c:v>
                      </c:pt>
                      <c:pt idx="37">
                        <c:v>0.72643259999999998</c:v>
                      </c:pt>
                      <c:pt idx="38">
                        <c:v>0.72493099999999999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E8-4793-A40C-7BD9D232554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(2)'!$A$274</c15:sqref>
                        </c15:formulaRef>
                      </c:ext>
                    </c:extLst>
                    <c:strCache>
                      <c:ptCount val="1"/>
                      <c:pt idx="0">
                        <c:v>2.00E-01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(2)'!$C$274:$C$312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(2)'!$F$274:$F$312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2.4458980000000001</c:v>
                      </c:pt>
                      <c:pt idx="1">
                        <c:v>1.5160119999999999</c:v>
                      </c:pt>
                      <c:pt idx="2">
                        <c:v>1.220272</c:v>
                      </c:pt>
                      <c:pt idx="3">
                        <c:v>1.0778460000000001</c:v>
                      </c:pt>
                      <c:pt idx="4">
                        <c:v>0.99482349999999997</c:v>
                      </c:pt>
                      <c:pt idx="5">
                        <c:v>0.94088570000000005</c:v>
                      </c:pt>
                      <c:pt idx="6">
                        <c:v>0.90324910000000003</c:v>
                      </c:pt>
                      <c:pt idx="7">
                        <c:v>0.87560450000000001</c:v>
                      </c:pt>
                      <c:pt idx="8">
                        <c:v>0.85449589999999997</c:v>
                      </c:pt>
                      <c:pt idx="9">
                        <c:v>0.83788229999999997</c:v>
                      </c:pt>
                      <c:pt idx="10">
                        <c:v>0.82448639999999995</c:v>
                      </c:pt>
                      <c:pt idx="11">
                        <c:v>0.81347060000000004</c:v>
                      </c:pt>
                      <c:pt idx="12">
                        <c:v>0.80426419999999998</c:v>
                      </c:pt>
                      <c:pt idx="13">
                        <c:v>0.79646519999999998</c:v>
                      </c:pt>
                      <c:pt idx="14">
                        <c:v>0.7897826</c:v>
                      </c:pt>
                      <c:pt idx="15">
                        <c:v>0.78400069999999999</c:v>
                      </c:pt>
                      <c:pt idx="16">
                        <c:v>0.77895590000000003</c:v>
                      </c:pt>
                      <c:pt idx="17">
                        <c:v>0.77452200000000004</c:v>
                      </c:pt>
                      <c:pt idx="18">
                        <c:v>0.77059999999999995</c:v>
                      </c:pt>
                      <c:pt idx="19">
                        <c:v>0.76711130000000005</c:v>
                      </c:pt>
                      <c:pt idx="20">
                        <c:v>0.76399229999999996</c:v>
                      </c:pt>
                      <c:pt idx="21">
                        <c:v>0.76119130000000002</c:v>
                      </c:pt>
                      <c:pt idx="22">
                        <c:v>0.75866549999999999</c:v>
                      </c:pt>
                      <c:pt idx="23">
                        <c:v>0.75637960000000004</c:v>
                      </c:pt>
                      <c:pt idx="24">
                        <c:v>0.75430359999999996</c:v>
                      </c:pt>
                      <c:pt idx="25">
                        <c:v>0.75241259999999999</c:v>
                      </c:pt>
                      <c:pt idx="26">
                        <c:v>0.75068509999999999</c:v>
                      </c:pt>
                      <c:pt idx="27">
                        <c:v>0.74910270000000001</c:v>
                      </c:pt>
                      <c:pt idx="28">
                        <c:v>0.74764969999999997</c:v>
                      </c:pt>
                      <c:pt idx="29">
                        <c:v>0.74631239999999999</c:v>
                      </c:pt>
                      <c:pt idx="30">
                        <c:v>0.74507900000000005</c:v>
                      </c:pt>
                      <c:pt idx="31">
                        <c:v>0.74393909999999996</c:v>
                      </c:pt>
                      <c:pt idx="32">
                        <c:v>0.74288350000000003</c:v>
                      </c:pt>
                      <c:pt idx="33">
                        <c:v>0.74190429999999996</c:v>
                      </c:pt>
                      <c:pt idx="34">
                        <c:v>0.74099429999999999</c:v>
                      </c:pt>
                      <c:pt idx="35">
                        <c:v>0.74014729999999995</c:v>
                      </c:pt>
                      <c:pt idx="36">
                        <c:v>0.73935770000000001</c:v>
                      </c:pt>
                      <c:pt idx="37">
                        <c:v>0.73862050000000001</c:v>
                      </c:pt>
                      <c:pt idx="38">
                        <c:v>0.73793129999999996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CE8-4793-A40C-7BD9D232554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(2)'!$A$391</c15:sqref>
                        </c15:formulaRef>
                      </c:ext>
                    </c:extLst>
                    <c:strCache>
                      <c:ptCount val="1"/>
                      <c:pt idx="0">
                        <c:v>1.16E+00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(2)'!$C$391:$C$429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(2)'!$F$391:$F$429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0.59568860000000001</c:v>
                      </c:pt>
                      <c:pt idx="1">
                        <c:v>0.63399629999999996</c:v>
                      </c:pt>
                      <c:pt idx="2">
                        <c:v>0.66072529999999996</c:v>
                      </c:pt>
                      <c:pt idx="3">
                        <c:v>0.65775939999999999</c:v>
                      </c:pt>
                      <c:pt idx="4">
                        <c:v>0.65124890000000002</c:v>
                      </c:pt>
                      <c:pt idx="5">
                        <c:v>0.64969429999999995</c:v>
                      </c:pt>
                      <c:pt idx="6">
                        <c:v>0.6511325</c:v>
                      </c:pt>
                      <c:pt idx="7">
                        <c:v>0.65637979999999996</c:v>
                      </c:pt>
                      <c:pt idx="8">
                        <c:v>0.66557219999999995</c:v>
                      </c:pt>
                      <c:pt idx="9">
                        <c:v>0.66745600000000005</c:v>
                      </c:pt>
                      <c:pt idx="10">
                        <c:v>0.67433650000000001</c:v>
                      </c:pt>
                      <c:pt idx="11">
                        <c:v>0.68519969999999997</c:v>
                      </c:pt>
                      <c:pt idx="12">
                        <c:v>0.68708570000000002</c:v>
                      </c:pt>
                      <c:pt idx="13">
                        <c:v>0.69651149999999995</c:v>
                      </c:pt>
                      <c:pt idx="14">
                        <c:v>0.70001979999999997</c:v>
                      </c:pt>
                      <c:pt idx="15">
                        <c:v>0.70566410000000002</c:v>
                      </c:pt>
                      <c:pt idx="16">
                        <c:v>0.71018970000000003</c:v>
                      </c:pt>
                      <c:pt idx="17">
                        <c:v>0.71425090000000002</c:v>
                      </c:pt>
                      <c:pt idx="18">
                        <c:v>0.71791830000000001</c:v>
                      </c:pt>
                      <c:pt idx="19">
                        <c:v>0.72100030000000004</c:v>
                      </c:pt>
                      <c:pt idx="20">
                        <c:v>0.72441109999999997</c:v>
                      </c:pt>
                      <c:pt idx="21">
                        <c:v>0.72558149999999999</c:v>
                      </c:pt>
                      <c:pt idx="22">
                        <c:v>0.72774510000000003</c:v>
                      </c:pt>
                      <c:pt idx="23">
                        <c:v>0.72977479999999995</c:v>
                      </c:pt>
                      <c:pt idx="24">
                        <c:v>0.73072559999999998</c:v>
                      </c:pt>
                      <c:pt idx="25">
                        <c:v>0.73165380000000002</c:v>
                      </c:pt>
                      <c:pt idx="26">
                        <c:v>0.73251659999999996</c:v>
                      </c:pt>
                      <c:pt idx="27">
                        <c:v>0.73320969999999996</c:v>
                      </c:pt>
                      <c:pt idx="28">
                        <c:v>0.73388010000000004</c:v>
                      </c:pt>
                      <c:pt idx="29">
                        <c:v>0.73409409999999997</c:v>
                      </c:pt>
                      <c:pt idx="30">
                        <c:v>0.73434949999999999</c:v>
                      </c:pt>
                      <c:pt idx="31">
                        <c:v>0.73457349999999999</c:v>
                      </c:pt>
                      <c:pt idx="32">
                        <c:v>0.73463809999999996</c:v>
                      </c:pt>
                      <c:pt idx="33">
                        <c:v>0.73516630000000005</c:v>
                      </c:pt>
                      <c:pt idx="34">
                        <c:v>0.73538700000000001</c:v>
                      </c:pt>
                      <c:pt idx="35">
                        <c:v>0.73538429999999999</c:v>
                      </c:pt>
                      <c:pt idx="36">
                        <c:v>0.73525039999999997</c:v>
                      </c:pt>
                      <c:pt idx="37">
                        <c:v>0.73503790000000002</c:v>
                      </c:pt>
                      <c:pt idx="38">
                        <c:v>0.73477800000000004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E8-4793-A40C-7BD9D232554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(2)'!$A$430</c15:sqref>
                        </c15:formulaRef>
                      </c:ext>
                    </c:extLst>
                    <c:strCache>
                      <c:ptCount val="1"/>
                      <c:pt idx="0">
                        <c:v>1.33E+00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(2)'!$C$430:$C$469</c15:sqref>
                        </c15:formulaRef>
                      </c:ext>
                    </c:extLst>
                    <c:numCache>
                      <c:formatCode>0.00E+00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 formatCode="General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 formatCode="General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'Sheet5 (2)'!$F$430:$F$469</c15:sqref>
                        </c15:formulaRef>
                      </c:ext>
                    </c:extLst>
                    <c:numCache>
                      <c:formatCode>0.00E+00</c:formatCode>
                      <c:ptCount val="40"/>
                      <c:pt idx="0">
                        <c:v>0.54398199999999997</c:v>
                      </c:pt>
                      <c:pt idx="1">
                        <c:v>0.71489380000000002</c:v>
                      </c:pt>
                      <c:pt idx="2">
                        <c:v>0.72980279999999997</c:v>
                      </c:pt>
                      <c:pt idx="3">
                        <c:v>0.71229699999999996</c:v>
                      </c:pt>
                      <c:pt idx="4">
                        <c:v>0.68875330000000001</c:v>
                      </c:pt>
                      <c:pt idx="5">
                        <c:v>0.67331929999999995</c:v>
                      </c:pt>
                      <c:pt idx="6">
                        <c:v>0.67421310000000001</c:v>
                      </c:pt>
                      <c:pt idx="7">
                        <c:v>0.66460390000000003</c:v>
                      </c:pt>
                      <c:pt idx="8">
                        <c:v>0.67244309999999996</c:v>
                      </c:pt>
                      <c:pt idx="9">
                        <c:v>0.66662849999999996</c:v>
                      </c:pt>
                      <c:pt idx="10">
                        <c:v>0.67144769999999998</c:v>
                      </c:pt>
                      <c:pt idx="11">
                        <c:v>0.68010780000000004</c:v>
                      </c:pt>
                      <c:pt idx="12">
                        <c:v>0.67770030000000003</c:v>
                      </c:pt>
                      <c:pt idx="13">
                        <c:v>0.68193729999999997</c:v>
                      </c:pt>
                      <c:pt idx="14">
                        <c:v>0.69138109999999997</c:v>
                      </c:pt>
                      <c:pt idx="15">
                        <c:v>0.69709350000000003</c:v>
                      </c:pt>
                      <c:pt idx="16">
                        <c:v>0.69612410000000002</c:v>
                      </c:pt>
                      <c:pt idx="17">
                        <c:v>0.69898320000000003</c:v>
                      </c:pt>
                      <c:pt idx="18">
                        <c:v>0.70338590000000001</c:v>
                      </c:pt>
                      <c:pt idx="19">
                        <c:v>0.70888240000000002</c:v>
                      </c:pt>
                      <c:pt idx="20">
                        <c:v>0.71295330000000001</c:v>
                      </c:pt>
                      <c:pt idx="21">
                        <c:v>0.71321979999999996</c:v>
                      </c:pt>
                      <c:pt idx="22">
                        <c:v>0.71486709999999998</c:v>
                      </c:pt>
                      <c:pt idx="23">
                        <c:v>0.71703320000000004</c:v>
                      </c:pt>
                      <c:pt idx="24">
                        <c:v>0.71887869999999998</c:v>
                      </c:pt>
                      <c:pt idx="25">
                        <c:v>0.72162210000000004</c:v>
                      </c:pt>
                      <c:pt idx="26">
                        <c:v>0.72377670000000005</c:v>
                      </c:pt>
                      <c:pt idx="27">
                        <c:v>0.72393099999999999</c:v>
                      </c:pt>
                      <c:pt idx="28">
                        <c:v>0.72438789999999997</c:v>
                      </c:pt>
                      <c:pt idx="29">
                        <c:v>0.72593410000000003</c:v>
                      </c:pt>
                      <c:pt idx="30">
                        <c:v>0.72745780000000004</c:v>
                      </c:pt>
                      <c:pt idx="31">
                        <c:v>0.72725799999999996</c:v>
                      </c:pt>
                      <c:pt idx="32">
                        <c:v>0.72797440000000002</c:v>
                      </c:pt>
                      <c:pt idx="33">
                        <c:v>0.72890169999999999</c:v>
                      </c:pt>
                      <c:pt idx="34">
                        <c:v>0.728881</c:v>
                      </c:pt>
                      <c:pt idx="35">
                        <c:v>0.72964229999999997</c:v>
                      </c:pt>
                      <c:pt idx="36">
                        <c:v>0.7296475</c:v>
                      </c:pt>
                      <c:pt idx="37">
                        <c:v>0.72990299999999997</c:v>
                      </c:pt>
                      <c:pt idx="38">
                        <c:v>0.7301067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CE8-4793-A40C-7BD9D2325549}"/>
                  </c:ext>
                </c:extLst>
              </c15:ser>
            </c15:filteredScatterSeries>
          </c:ext>
        </c:extLst>
      </c:scatterChart>
      <c:valAx>
        <c:axId val="15891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04565711"/>
        <c:crosses val="autoZero"/>
        <c:crossBetween val="midCat"/>
      </c:valAx>
      <c:valAx>
        <c:axId val="14045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913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'Faltinsen figure 6.45'!$C$110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'Faltinsen figure 6.45'!$B$110:$B$121</c:f>
              <c:numCache>
                <c:formatCode>0.00E+00</c:formatCode>
                <c:ptCount val="12"/>
                <c:pt idx="0">
                  <c:v>0.1998664</c:v>
                </c:pt>
                <c:pt idx="1">
                  <c:v>0.3997328</c:v>
                </c:pt>
                <c:pt idx="2">
                  <c:v>0.499666</c:v>
                </c:pt>
                <c:pt idx="3">
                  <c:v>0.59959929999999995</c:v>
                </c:pt>
                <c:pt idx="4">
                  <c:v>0.69921319999999998</c:v>
                </c:pt>
                <c:pt idx="5">
                  <c:v>0.99933209999999995</c:v>
                </c:pt>
                <c:pt idx="6">
                  <c:v>1.1592249999999999</c:v>
                </c:pt>
                <c:pt idx="7">
                  <c:v>1.3291120000000001</c:v>
                </c:pt>
                <c:pt idx="8">
                  <c:v>1.5005949999999999</c:v>
                </c:pt>
                <c:pt idx="9">
                  <c:v>1.998664</c:v>
                </c:pt>
                <c:pt idx="10">
                  <c:v>2.9979960000000001</c:v>
                </c:pt>
                <c:pt idx="11">
                  <c:v>8.9939889999999991</c:v>
                </c:pt>
              </c:numCache>
            </c:numRef>
          </c:xVal>
          <c:yVal>
            <c:numRef>
              <c:f>'Faltinsen figure 6.45'!$H$110:$H$121</c:f>
              <c:numCache>
                <c:formatCode>0.00E+00</c:formatCode>
                <c:ptCount val="12"/>
                <c:pt idx="0">
                  <c:v>1.1354475680866227</c:v>
                </c:pt>
                <c:pt idx="1">
                  <c:v>1.1252472960558795</c:v>
                </c:pt>
                <c:pt idx="2">
                  <c:v>1.1142622626252607</c:v>
                </c:pt>
                <c:pt idx="3">
                  <c:v>1.0881424869767686</c:v>
                </c:pt>
                <c:pt idx="4">
                  <c:v>1.0408955413600156</c:v>
                </c:pt>
                <c:pt idx="5">
                  <c:v>0.92421530296926024</c:v>
                </c:pt>
                <c:pt idx="6">
                  <c:v>0.90449612314859129</c:v>
                </c:pt>
                <c:pt idx="7">
                  <c:v>0.90337474504740478</c:v>
                </c:pt>
                <c:pt idx="8">
                  <c:v>0.91895925813148194</c:v>
                </c:pt>
                <c:pt idx="9">
                  <c:v>0.96377806443499558</c:v>
                </c:pt>
                <c:pt idx="10">
                  <c:v>1.031340315826148</c:v>
                </c:pt>
                <c:pt idx="11">
                  <c:v>1.1092620681627139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2-4E0F-9EB0-82351C1EC587}"/>
            </c:ext>
          </c:extLst>
        </c:ser>
        <c:ser>
          <c:idx val="3"/>
          <c:order val="3"/>
          <c:tx>
            <c:strRef>
              <c:f>'Faltinsen figure 6.45'!$C$230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'Faltinsen figure 6.45'!$B$230:$B$241</c:f>
              <c:numCache>
                <c:formatCode>0.00E+00</c:formatCode>
                <c:ptCount val="12"/>
                <c:pt idx="0">
                  <c:v>0.14132690000000001</c:v>
                </c:pt>
                <c:pt idx="1">
                  <c:v>0.28265380000000001</c:v>
                </c:pt>
                <c:pt idx="2">
                  <c:v>0.3533172</c:v>
                </c:pt>
                <c:pt idx="3">
                  <c:v>0.42398069999999999</c:v>
                </c:pt>
                <c:pt idx="4">
                  <c:v>0.49441839999999998</c:v>
                </c:pt>
                <c:pt idx="5">
                  <c:v>0.70663450000000005</c:v>
                </c:pt>
                <c:pt idx="6">
                  <c:v>0.81969599999999998</c:v>
                </c:pt>
                <c:pt idx="7">
                  <c:v>0.93982390000000005</c:v>
                </c:pt>
                <c:pt idx="8">
                  <c:v>1.0610809999999999</c:v>
                </c:pt>
                <c:pt idx="9">
                  <c:v>1.4132690000000001</c:v>
                </c:pt>
                <c:pt idx="10">
                  <c:v>2.1199029999999999</c:v>
                </c:pt>
                <c:pt idx="11">
                  <c:v>6.3597099999999998</c:v>
                </c:pt>
              </c:numCache>
            </c:numRef>
          </c:xVal>
          <c:yVal>
            <c:numRef>
              <c:f>'Faltinsen figure 6.45'!$H$230:$H$241</c:f>
              <c:numCache>
                <c:formatCode>0.00E+00</c:formatCode>
                <c:ptCount val="12"/>
                <c:pt idx="0">
                  <c:v>1.0395429764261255</c:v>
                </c:pt>
                <c:pt idx="1">
                  <c:v>1.0381695423408657</c:v>
                </c:pt>
                <c:pt idx="2">
                  <c:v>1.0369966689311052</c:v>
                </c:pt>
                <c:pt idx="3">
                  <c:v>1.0353120947708818</c:v>
                </c:pt>
                <c:pt idx="4">
                  <c:v>1.0325110210123898</c:v>
                </c:pt>
                <c:pt idx="5">
                  <c:v>0.99997194860822414</c:v>
                </c:pt>
                <c:pt idx="6">
                  <c:v>0.97705612975083189</c:v>
                </c:pt>
                <c:pt idx="7">
                  <c:v>0.96063468238845551</c:v>
                </c:pt>
                <c:pt idx="8">
                  <c:v>0.94564114572725144</c:v>
                </c:pt>
                <c:pt idx="9">
                  <c:v>0.94273830097734035</c:v>
                </c:pt>
                <c:pt idx="10">
                  <c:v>0.98233765121495731</c:v>
                </c:pt>
                <c:pt idx="11">
                  <c:v>1.0053350494822486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2-4E0F-9EB0-82351C1EC587}"/>
            </c:ext>
          </c:extLst>
        </c:ser>
        <c:ser>
          <c:idx val="4"/>
          <c:order val="4"/>
          <c:tx>
            <c:strRef>
              <c:f>'Faltinsen figure 6.45'!$C$459</c:f>
              <c:strCache>
                <c:ptCount val="1"/>
                <c:pt idx="0">
                  <c:v>3.90E+00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'Faltinsen figure 6.45'!$B$459:$B$469</c:f>
              <c:numCache>
                <c:formatCode>0.00E+00</c:formatCode>
                <c:ptCount val="11"/>
                <c:pt idx="0">
                  <c:v>0.1012063</c:v>
                </c:pt>
                <c:pt idx="1">
                  <c:v>0.2024126</c:v>
                </c:pt>
                <c:pt idx="2">
                  <c:v>0.25301570000000001</c:v>
                </c:pt>
                <c:pt idx="3">
                  <c:v>0.30361890000000002</c:v>
                </c:pt>
                <c:pt idx="4">
                  <c:v>0.3540604</c:v>
                </c:pt>
                <c:pt idx="5">
                  <c:v>0.50603149999999997</c:v>
                </c:pt>
                <c:pt idx="6">
                  <c:v>0.58699650000000003</c:v>
                </c:pt>
                <c:pt idx="7">
                  <c:v>0.75985559999999996</c:v>
                </c:pt>
                <c:pt idx="8">
                  <c:v>1.0120629999999999</c:v>
                </c:pt>
                <c:pt idx="9">
                  <c:v>1.5180940000000001</c:v>
                </c:pt>
                <c:pt idx="10">
                  <c:v>4.5542829999999999</c:v>
                </c:pt>
              </c:numCache>
            </c:numRef>
          </c:xVal>
          <c:yVal>
            <c:numRef>
              <c:f>'Faltinsen figure 6.45'!$H$459:$H$469</c:f>
              <c:numCache>
                <c:formatCode>0.00E+00</c:formatCode>
                <c:ptCount val="11"/>
                <c:pt idx="0">
                  <c:v>1</c:v>
                </c:pt>
                <c:pt idx="1">
                  <c:v>0.99981353277737373</c:v>
                </c:pt>
                <c:pt idx="2">
                  <c:v>0.99966487395235848</c:v>
                </c:pt>
                <c:pt idx="3">
                  <c:v>0.99947122448932579</c:v>
                </c:pt>
                <c:pt idx="4">
                  <c:v>0.99922364046626022</c:v>
                </c:pt>
                <c:pt idx="5">
                  <c:v>0.99777364098798904</c:v>
                </c:pt>
                <c:pt idx="6">
                  <c:v>0.99572683798613781</c:v>
                </c:pt>
                <c:pt idx="7">
                  <c:v>0.98220078210532602</c:v>
                </c:pt>
                <c:pt idx="8">
                  <c:v>0.96340784026914172</c:v>
                </c:pt>
                <c:pt idx="9">
                  <c:v>0.96333669543492739</c:v>
                </c:pt>
                <c:pt idx="10">
                  <c:v>0.98238277736694468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22-4E0F-9EB0-82351C1E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64639"/>
        <c:axId val="1606394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'Faltinsen figure 6.45'!$C$2</c15:sqref>
                        </c15:formulaRef>
                      </c:ext>
                    </c:extLst>
                    <c:strCache>
                      <c:ptCount val="1"/>
                      <c:pt idx="0">
                        <c:v>1.00E-01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'Faltinsen figure 6.45'!$B$2:$B$13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0.63203310000000001</c:v>
                      </c:pt>
                      <c:pt idx="1">
                        <c:v>1.2640659999999999</c:v>
                      </c:pt>
                      <c:pt idx="2">
                        <c:v>1.5800829999999999</c:v>
                      </c:pt>
                      <c:pt idx="3">
                        <c:v>1.896099</c:v>
                      </c:pt>
                      <c:pt idx="4">
                        <c:v>2.211106</c:v>
                      </c:pt>
                      <c:pt idx="5">
                        <c:v>3.1601659999999998</c:v>
                      </c:pt>
                      <c:pt idx="6">
                        <c:v>3.6657920000000002</c:v>
                      </c:pt>
                      <c:pt idx="7">
                        <c:v>4.2030200000000004</c:v>
                      </c:pt>
                      <c:pt idx="8">
                        <c:v>4.7452969999999999</c:v>
                      </c:pt>
                      <c:pt idx="9">
                        <c:v>6.3203310000000004</c:v>
                      </c:pt>
                      <c:pt idx="10">
                        <c:v>9.4804969999999997</c:v>
                      </c:pt>
                      <c:pt idx="11">
                        <c:v>28.441490000000002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'Faltinsen figure 6.45'!$F$2:$F$13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2.4458980000000001</c:v>
                      </c:pt>
                      <c:pt idx="1">
                        <c:v>1.2668759999999999</c:v>
                      </c:pt>
                      <c:pt idx="2">
                        <c:v>0.82606889999999999</c:v>
                      </c:pt>
                      <c:pt idx="3">
                        <c:v>0.58284630000000004</c:v>
                      </c:pt>
                      <c:pt idx="4">
                        <c:v>0.45859759999999999</c:v>
                      </c:pt>
                      <c:pt idx="5">
                        <c:v>0.42033880000000001</c:v>
                      </c:pt>
                      <c:pt idx="6">
                        <c:v>0.59568860000000001</c:v>
                      </c:pt>
                      <c:pt idx="7">
                        <c:v>0.54398199999999997</c:v>
                      </c:pt>
                      <c:pt idx="8">
                        <c:v>0.68346289999999998</c:v>
                      </c:pt>
                      <c:pt idx="9">
                        <c:v>0.88869569999999998</c:v>
                      </c:pt>
                      <c:pt idx="10">
                        <c:v>1.193271</c:v>
                      </c:pt>
                      <c:pt idx="11">
                        <c:v>1.8224260000000001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622-4E0F-9EB0-82351C1EC58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'Faltinsen figure 6.45'!$C$50</c15:sqref>
                        </c15:formulaRef>
                      </c:ext>
                    </c:extLst>
                    <c:strCache>
                      <c:ptCount val="1"/>
                      <c:pt idx="0">
                        <c:v>5.00E-01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'Faltinsen figure 6.45'!$B$50:$B$61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0.28265380000000001</c:v>
                      </c:pt>
                      <c:pt idx="1">
                        <c:v>0.56530760000000002</c:v>
                      </c:pt>
                      <c:pt idx="2">
                        <c:v>0.70663450000000005</c:v>
                      </c:pt>
                      <c:pt idx="3">
                        <c:v>0.84796139999999998</c:v>
                      </c:pt>
                      <c:pt idx="4">
                        <c:v>0.98883679999999996</c:v>
                      </c:pt>
                      <c:pt idx="5">
                        <c:v>1.4132690000000001</c:v>
                      </c:pt>
                      <c:pt idx="6">
                        <c:v>1.639392</c:v>
                      </c:pt>
                      <c:pt idx="7">
                        <c:v>1.879648</c:v>
                      </c:pt>
                      <c:pt idx="8">
                        <c:v>2.1221610000000002</c:v>
                      </c:pt>
                      <c:pt idx="9">
                        <c:v>2.8265380000000002</c:v>
                      </c:pt>
                      <c:pt idx="10">
                        <c:v>4.2398069999999999</c:v>
                      </c:pt>
                      <c:pt idx="11">
                        <c:v>12.71942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'Faltinsen figure 6.45'!$H$50:$H$61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1.3481248186653689</c:v>
                      </c:pt>
                      <c:pt idx="1">
                        <c:v>1.2764414519346179</c:v>
                      </c:pt>
                      <c:pt idx="2">
                        <c:v>1.1659907907416316</c:v>
                      </c:pt>
                      <c:pt idx="3">
                        <c:v>1.0352656134791951</c:v>
                      </c:pt>
                      <c:pt idx="4">
                        <c:v>0.93437763108842253</c:v>
                      </c:pt>
                      <c:pt idx="5">
                        <c:v>0.84876220862294371</c:v>
                      </c:pt>
                      <c:pt idx="6">
                        <c:v>0.88253323852776</c:v>
                      </c:pt>
                      <c:pt idx="7">
                        <c:v>0.9333569398668955</c:v>
                      </c:pt>
                      <c:pt idx="8">
                        <c:v>0.99016344746455398</c:v>
                      </c:pt>
                      <c:pt idx="9">
                        <c:v>1.1252510904470376</c:v>
                      </c:pt>
                      <c:pt idx="10">
                        <c:v>1.2517228907352218</c:v>
                      </c:pt>
                      <c:pt idx="11">
                        <c:v>1.4349560724690769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22-4E0F-9EB0-82351C1EC587}"/>
                  </c:ext>
                </c:extLst>
              </c15:ser>
            </c15:filteredScatterSeries>
          </c:ext>
        </c:extLst>
      </c:scatterChart>
      <c:valAx>
        <c:axId val="1599364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06394719"/>
        <c:crosses val="autoZero"/>
        <c:crossBetween val="midCat"/>
      </c:valAx>
      <c:valAx>
        <c:axId val="16063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9936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'Faltinsen figure 6.45'!$C$50</c:f>
              <c:strCache>
                <c:ptCount val="1"/>
                <c:pt idx="0">
                  <c:v>5.00E-01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'Faltinsen figure 6.45'!$B$50:$B$61</c:f>
              <c:numCache>
                <c:formatCode>0.00E+00</c:formatCode>
                <c:ptCount val="12"/>
                <c:pt idx="0">
                  <c:v>0.28265380000000001</c:v>
                </c:pt>
                <c:pt idx="1">
                  <c:v>0.56530760000000002</c:v>
                </c:pt>
                <c:pt idx="2">
                  <c:v>0.70663450000000005</c:v>
                </c:pt>
                <c:pt idx="3">
                  <c:v>0.84796139999999998</c:v>
                </c:pt>
                <c:pt idx="4">
                  <c:v>0.98883679999999996</c:v>
                </c:pt>
                <c:pt idx="5">
                  <c:v>1.4132690000000001</c:v>
                </c:pt>
                <c:pt idx="6">
                  <c:v>1.639392</c:v>
                </c:pt>
                <c:pt idx="7">
                  <c:v>1.879648</c:v>
                </c:pt>
                <c:pt idx="8">
                  <c:v>2.1221610000000002</c:v>
                </c:pt>
                <c:pt idx="9">
                  <c:v>2.8265380000000002</c:v>
                </c:pt>
                <c:pt idx="10">
                  <c:v>4.2398069999999999</c:v>
                </c:pt>
                <c:pt idx="11">
                  <c:v>12.71942</c:v>
                </c:pt>
              </c:numCache>
            </c:numRef>
          </c:xVal>
          <c:yVal>
            <c:numRef>
              <c:f>'Faltinsen figure 6.45'!$I$50:$I$61</c:f>
              <c:numCache>
                <c:formatCode>0.00E+00</c:formatCode>
                <c:ptCount val="12"/>
                <c:pt idx="0">
                  <c:v>2.0975527573538461E-2</c:v>
                </c:pt>
                <c:pt idx="1">
                  <c:v>2.1747521576790701E-2</c:v>
                </c:pt>
                <c:pt idx="2">
                  <c:v>3.0583860102095069E-2</c:v>
                </c:pt>
                <c:pt idx="3">
                  <c:v>6.0138144111962347E-2</c:v>
                </c:pt>
                <c:pt idx="4">
                  <c:v>9.5913140868354216E-2</c:v>
                </c:pt>
                <c:pt idx="5">
                  <c:v>0.1338996910679521</c:v>
                </c:pt>
                <c:pt idx="6">
                  <c:v>0.12607640115870178</c:v>
                </c:pt>
                <c:pt idx="7">
                  <c:v>0.11616312083341693</c:v>
                </c:pt>
                <c:pt idx="8">
                  <c:v>0.10471692817120073</c:v>
                </c:pt>
                <c:pt idx="9">
                  <c:v>8.3033769849490138E-2</c:v>
                </c:pt>
                <c:pt idx="10">
                  <c:v>6.6463969494629224E-2</c:v>
                </c:pt>
                <c:pt idx="11">
                  <c:v>4.7727254614199285E-2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0-4925-9564-2E9C45FDE497}"/>
            </c:ext>
          </c:extLst>
        </c:ser>
        <c:ser>
          <c:idx val="2"/>
          <c:order val="2"/>
          <c:tx>
            <c:strRef>
              <c:f>'Faltinsen figure 6.45'!$C$110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'Faltinsen figure 6.45'!$B$110:$B$121</c:f>
              <c:numCache>
                <c:formatCode>0.00E+00</c:formatCode>
                <c:ptCount val="12"/>
                <c:pt idx="0">
                  <c:v>0.1998664</c:v>
                </c:pt>
                <c:pt idx="1">
                  <c:v>0.3997328</c:v>
                </c:pt>
                <c:pt idx="2">
                  <c:v>0.499666</c:v>
                </c:pt>
                <c:pt idx="3">
                  <c:v>0.59959929999999995</c:v>
                </c:pt>
                <c:pt idx="4">
                  <c:v>0.69921319999999998</c:v>
                </c:pt>
                <c:pt idx="5">
                  <c:v>0.99933209999999995</c:v>
                </c:pt>
                <c:pt idx="6">
                  <c:v>1.1592249999999999</c:v>
                </c:pt>
                <c:pt idx="7">
                  <c:v>1.3291120000000001</c:v>
                </c:pt>
                <c:pt idx="8">
                  <c:v>1.5005949999999999</c:v>
                </c:pt>
                <c:pt idx="9">
                  <c:v>1.998664</c:v>
                </c:pt>
                <c:pt idx="10">
                  <c:v>2.9979960000000001</c:v>
                </c:pt>
                <c:pt idx="11">
                  <c:v>8.9939889999999991</c:v>
                </c:pt>
              </c:numCache>
            </c:numRef>
          </c:xVal>
          <c:yVal>
            <c:numRef>
              <c:f>'Faltinsen figure 6.45'!$I$110:$I$121</c:f>
              <c:numCache>
                <c:formatCode>0.00E+00</c:formatCode>
                <c:ptCount val="12"/>
                <c:pt idx="0">
                  <c:v>3.1289340833979599E-2</c:v>
                </c:pt>
                <c:pt idx="1">
                  <c:v>3.1424136099714069E-2</c:v>
                </c:pt>
                <c:pt idx="2">
                  <c:v>3.1711386960978062E-2</c:v>
                </c:pt>
                <c:pt idx="3">
                  <c:v>3.4149777682878725E-2</c:v>
                </c:pt>
                <c:pt idx="4">
                  <c:v>4.1931039553082583E-2</c:v>
                </c:pt>
                <c:pt idx="5">
                  <c:v>7.7258666888161451E-2</c:v>
                </c:pt>
                <c:pt idx="6">
                  <c:v>8.7087579527433137E-2</c:v>
                </c:pt>
                <c:pt idx="7">
                  <c:v>9.060018842462686E-2</c:v>
                </c:pt>
                <c:pt idx="8">
                  <c:v>8.9593309298054757E-2</c:v>
                </c:pt>
                <c:pt idx="9">
                  <c:v>8.0784837314070143E-2</c:v>
                </c:pt>
                <c:pt idx="10">
                  <c:v>6.8593563834838819E-2</c:v>
                </c:pt>
                <c:pt idx="11">
                  <c:v>5.5331691037206934E-2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0-4925-9564-2E9C45FDE497}"/>
            </c:ext>
          </c:extLst>
        </c:ser>
        <c:ser>
          <c:idx val="3"/>
          <c:order val="3"/>
          <c:tx>
            <c:strRef>
              <c:f>'Faltinsen figure 6.45'!$C$230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'Faltinsen figure 6.45'!$B$230:$B$241</c:f>
              <c:numCache>
                <c:formatCode>0.00E+00</c:formatCode>
                <c:ptCount val="12"/>
                <c:pt idx="0">
                  <c:v>0.14132690000000001</c:v>
                </c:pt>
                <c:pt idx="1">
                  <c:v>0.28265380000000001</c:v>
                </c:pt>
                <c:pt idx="2">
                  <c:v>0.3533172</c:v>
                </c:pt>
                <c:pt idx="3">
                  <c:v>0.42398069999999999</c:v>
                </c:pt>
                <c:pt idx="4">
                  <c:v>0.49441839999999998</c:v>
                </c:pt>
                <c:pt idx="5">
                  <c:v>0.70663450000000005</c:v>
                </c:pt>
                <c:pt idx="6">
                  <c:v>0.81969599999999998</c:v>
                </c:pt>
                <c:pt idx="7">
                  <c:v>0.93982390000000005</c:v>
                </c:pt>
                <c:pt idx="8">
                  <c:v>1.0610809999999999</c:v>
                </c:pt>
                <c:pt idx="9">
                  <c:v>1.4132690000000001</c:v>
                </c:pt>
                <c:pt idx="10">
                  <c:v>2.1199029999999999</c:v>
                </c:pt>
                <c:pt idx="11">
                  <c:v>6.3597099999999998</c:v>
                </c:pt>
              </c:numCache>
            </c:numRef>
          </c:xVal>
          <c:yVal>
            <c:numRef>
              <c:f>'Faltinsen figure 6.45'!$I$230:$I$241</c:f>
              <c:numCache>
                <c:formatCode>0.00E+00</c:formatCode>
                <c:ptCount val="12"/>
                <c:pt idx="0">
                  <c:v>4.043809306921553E-2</c:v>
                </c:pt>
                <c:pt idx="1">
                  <c:v>4.0474499340137221E-2</c:v>
                </c:pt>
                <c:pt idx="2">
                  <c:v>4.0505261181219325E-2</c:v>
                </c:pt>
                <c:pt idx="3">
                  <c:v>4.0556624127805363E-2</c:v>
                </c:pt>
                <c:pt idx="4">
                  <c:v>4.0758506718941601E-2</c:v>
                </c:pt>
                <c:pt idx="5">
                  <c:v>4.6407824828277697E-2</c:v>
                </c:pt>
                <c:pt idx="6">
                  <c:v>5.2156635273160223E-2</c:v>
                </c:pt>
                <c:pt idx="7">
                  <c:v>5.769302978857186E-2</c:v>
                </c:pt>
                <c:pt idx="8">
                  <c:v>6.1631204832172937E-2</c:v>
                </c:pt>
                <c:pt idx="9">
                  <c:v>6.4963777672608247E-2</c:v>
                </c:pt>
                <c:pt idx="10">
                  <c:v>6.1758478568557582E-2</c:v>
                </c:pt>
                <c:pt idx="11">
                  <c:v>5.4799637053699946E-2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0-4925-9564-2E9C45FDE497}"/>
            </c:ext>
          </c:extLst>
        </c:ser>
        <c:ser>
          <c:idx val="4"/>
          <c:order val="4"/>
          <c:tx>
            <c:strRef>
              <c:f>'Faltinsen figure 6.45'!$C$459</c:f>
              <c:strCache>
                <c:ptCount val="1"/>
                <c:pt idx="0">
                  <c:v>3.90E+00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'Faltinsen figure 6.45'!$B$459:$B$469</c:f>
              <c:numCache>
                <c:formatCode>0.00E+00</c:formatCode>
                <c:ptCount val="11"/>
                <c:pt idx="0">
                  <c:v>0.1012063</c:v>
                </c:pt>
                <c:pt idx="1">
                  <c:v>0.2024126</c:v>
                </c:pt>
                <c:pt idx="2">
                  <c:v>0.25301570000000001</c:v>
                </c:pt>
                <c:pt idx="3">
                  <c:v>0.30361890000000002</c:v>
                </c:pt>
                <c:pt idx="4">
                  <c:v>0.3540604</c:v>
                </c:pt>
                <c:pt idx="5">
                  <c:v>0.50603149999999997</c:v>
                </c:pt>
                <c:pt idx="6">
                  <c:v>0.58699650000000003</c:v>
                </c:pt>
                <c:pt idx="7">
                  <c:v>0.75985559999999996</c:v>
                </c:pt>
                <c:pt idx="8">
                  <c:v>1.0120629999999999</c:v>
                </c:pt>
                <c:pt idx="9">
                  <c:v>1.5180940000000001</c:v>
                </c:pt>
                <c:pt idx="10">
                  <c:v>4.5542829999999999</c:v>
                </c:pt>
              </c:numCache>
            </c:numRef>
          </c:xVal>
          <c:yVal>
            <c:numRef>
              <c:f>'Faltinsen figure 6.45'!$I$459:$I$469</c:f>
              <c:numCache>
                <c:formatCode>0.00E+00</c:formatCode>
                <c:ptCount val="11"/>
                <c:pt idx="0">
                  <c:v>4.5954053619048314E-2</c:v>
                </c:pt>
                <c:pt idx="1">
                  <c:v>4.5961073904718756E-2</c:v>
                </c:pt>
                <c:pt idx="2">
                  <c:v>4.5966658946306957E-2</c:v>
                </c:pt>
                <c:pt idx="3">
                  <c:v>4.59739024316052E-2</c:v>
                </c:pt>
                <c:pt idx="4">
                  <c:v>4.5983150807496202E-2</c:v>
                </c:pt>
                <c:pt idx="5">
                  <c:v>4.6122209029126872E-2</c:v>
                </c:pt>
                <c:pt idx="6">
                  <c:v>4.6554399126704608E-2</c:v>
                </c:pt>
                <c:pt idx="7">
                  <c:v>4.9064544996938152E-2</c:v>
                </c:pt>
                <c:pt idx="8">
                  <c:v>5.284257202431146E-2</c:v>
                </c:pt>
                <c:pt idx="9">
                  <c:v>5.4358712975196601E-2</c:v>
                </c:pt>
                <c:pt idx="10">
                  <c:v>5.2014941921134018E-2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0-4925-9564-2E9C45FD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64639"/>
        <c:axId val="1606394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'Faltinsen figure 6.45'!$C$2</c15:sqref>
                        </c15:formulaRef>
                      </c:ext>
                    </c:extLst>
                    <c:strCache>
                      <c:ptCount val="1"/>
                      <c:pt idx="0">
                        <c:v>1.00E-01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'Faltinsen figure 6.45'!$B$2:$B$13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0.63203310000000001</c:v>
                      </c:pt>
                      <c:pt idx="1">
                        <c:v>1.2640659999999999</c:v>
                      </c:pt>
                      <c:pt idx="2">
                        <c:v>1.5800829999999999</c:v>
                      </c:pt>
                      <c:pt idx="3">
                        <c:v>1.896099</c:v>
                      </c:pt>
                      <c:pt idx="4">
                        <c:v>2.211106</c:v>
                      </c:pt>
                      <c:pt idx="5">
                        <c:v>3.1601659999999998</c:v>
                      </c:pt>
                      <c:pt idx="6">
                        <c:v>3.6657920000000002</c:v>
                      </c:pt>
                      <c:pt idx="7">
                        <c:v>4.2030200000000004</c:v>
                      </c:pt>
                      <c:pt idx="8">
                        <c:v>4.7452969999999999</c:v>
                      </c:pt>
                      <c:pt idx="9">
                        <c:v>6.3203310000000004</c:v>
                      </c:pt>
                      <c:pt idx="10">
                        <c:v>9.4804969999999997</c:v>
                      </c:pt>
                      <c:pt idx="11">
                        <c:v>28.441490000000002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'Faltinsen figure 6.45'!$F$2:$F$13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2.4458980000000001</c:v>
                      </c:pt>
                      <c:pt idx="1">
                        <c:v>1.2668759999999999</c:v>
                      </c:pt>
                      <c:pt idx="2">
                        <c:v>0.82606889999999999</c:v>
                      </c:pt>
                      <c:pt idx="3">
                        <c:v>0.58284630000000004</c:v>
                      </c:pt>
                      <c:pt idx="4">
                        <c:v>0.45859759999999999</c:v>
                      </c:pt>
                      <c:pt idx="5">
                        <c:v>0.42033880000000001</c:v>
                      </c:pt>
                      <c:pt idx="6">
                        <c:v>0.59568860000000001</c:v>
                      </c:pt>
                      <c:pt idx="7">
                        <c:v>0.54398199999999997</c:v>
                      </c:pt>
                      <c:pt idx="8">
                        <c:v>0.68346289999999998</c:v>
                      </c:pt>
                      <c:pt idx="9">
                        <c:v>0.88869569999999998</c:v>
                      </c:pt>
                      <c:pt idx="10">
                        <c:v>1.193271</c:v>
                      </c:pt>
                      <c:pt idx="11">
                        <c:v>1.8224260000000001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270-4925-9564-2E9C45FDE497}"/>
                  </c:ext>
                </c:extLst>
              </c15:ser>
            </c15:filteredScatterSeries>
          </c:ext>
        </c:extLst>
      </c:scatterChart>
      <c:valAx>
        <c:axId val="159936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06394719"/>
        <c:crosses val="autoZero"/>
        <c:crossBetween val="midCat"/>
      </c:valAx>
      <c:valAx>
        <c:axId val="16063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9936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Cl vs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Ns'!$A$8:$A$11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'Nc Ns'!$C$8:$C$11</c:f>
              <c:numCache>
                <c:formatCode>0.00E+00</c:formatCode>
                <c:ptCount val="4"/>
                <c:pt idx="0">
                  <c:v>0.37427964448902262</c:v>
                </c:pt>
                <c:pt idx="1">
                  <c:v>0.3742870277499164</c:v>
                </c:pt>
                <c:pt idx="2">
                  <c:v>0.37428772428396301</c:v>
                </c:pt>
                <c:pt idx="3">
                  <c:v>0.37428786359077232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8-4CB3-A451-6788025F2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02175"/>
        <c:axId val="1727232447"/>
      </c:scatterChart>
      <c:valAx>
        <c:axId val="167990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7232447"/>
        <c:crosses val="autoZero"/>
        <c:crossBetween val="midCat"/>
      </c:valAx>
      <c:valAx>
        <c:axId val="17272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7990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Cd vs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Ns'!$A$8:$A$11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'Nc Ns'!$E$8:$E$11</c:f>
              <c:numCache>
                <c:formatCode>General</c:formatCode>
                <c:ptCount val="4"/>
                <c:pt idx="0">
                  <c:v>3.2753197091273823E-3</c:v>
                </c:pt>
                <c:pt idx="1">
                  <c:v>3.2756080742226677E-3</c:v>
                </c:pt>
                <c:pt idx="2">
                  <c:v>3.2756345425164379E-3</c:v>
                </c:pt>
                <c:pt idx="3">
                  <c:v>3.2756401147888111E-3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6-4706-A62E-F9960C10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02175"/>
        <c:axId val="1727232447"/>
      </c:scatterChart>
      <c:valAx>
        <c:axId val="167990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7232447"/>
        <c:crosses val="autoZero"/>
        <c:crossBetween val="midCat"/>
      </c:valAx>
      <c:valAx>
        <c:axId val="17272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7990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Depth!$B$3:$B$7</c:f>
              <c:numCache>
                <c:formatCode>0.00E+00</c:formatCode>
                <c:ptCount val="5"/>
                <c:pt idx="0">
                  <c:v>0.2</c:v>
                </c:pt>
                <c:pt idx="1">
                  <c:v>0.5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5</c:v>
                </c:pt>
              </c:numCache>
            </c:numRef>
          </c:xVal>
          <c:yVal>
            <c:numRef>
              <c:f>Depth!$D$3:$D$7</c:f>
              <c:numCache>
                <c:formatCode>0.00E+00</c:formatCode>
                <c:ptCount val="5"/>
                <c:pt idx="0">
                  <c:v>0.67726394461161255</c:v>
                </c:pt>
                <c:pt idx="1">
                  <c:v>0.44194332998996988</c:v>
                </c:pt>
                <c:pt idx="2">
                  <c:v>0.3742870277499164</c:v>
                </c:pt>
                <c:pt idx="3">
                  <c:v>0.34490443552880862</c:v>
                </c:pt>
                <c:pt idx="4">
                  <c:v>0.32957664660648617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8-4B41-941C-156D9345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622959"/>
        <c:axId val="1764696687"/>
      </c:scatterChart>
      <c:valAx>
        <c:axId val="17566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64696687"/>
        <c:crosses val="autoZero"/>
        <c:crossBetween val="midCat"/>
      </c:valAx>
      <c:valAx>
        <c:axId val="17646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662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Depth!$B$3:$B$7</c:f>
              <c:numCache>
                <c:formatCode>0.00E+00</c:formatCode>
                <c:ptCount val="5"/>
                <c:pt idx="0">
                  <c:v>0.2</c:v>
                </c:pt>
                <c:pt idx="1">
                  <c:v>0.5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5</c:v>
                </c:pt>
              </c:numCache>
            </c:numRef>
          </c:xVal>
          <c:yVal>
            <c:numRef>
              <c:f>Depth!$F$3:$F$7</c:f>
              <c:numCache>
                <c:formatCode>0.00E+00</c:formatCode>
                <c:ptCount val="5"/>
                <c:pt idx="0">
                  <c:v>3.5584002006018058E-3</c:v>
                </c:pt>
                <c:pt idx="1">
                  <c:v>3.0843934581522344E-3</c:v>
                </c:pt>
                <c:pt idx="2">
                  <c:v>3.2756080742226677E-3</c:v>
                </c:pt>
                <c:pt idx="3">
                  <c:v>3.6685682046138412E-3</c:v>
                </c:pt>
                <c:pt idx="4">
                  <c:v>4.0543979159701326E-3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2-438C-8A7D-1AA1CD60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622959"/>
        <c:axId val="1764696687"/>
      </c:scatterChart>
      <c:valAx>
        <c:axId val="17566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64696687"/>
        <c:crosses val="autoZero"/>
        <c:crossBetween val="midCat"/>
      </c:valAx>
      <c:valAx>
        <c:axId val="17646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662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Speed!$D$2:$D$9</c:f>
              <c:numCache>
                <c:formatCode>0.00E+00</c:formatCode>
                <c:ptCount val="8"/>
                <c:pt idx="0">
                  <c:v>4.1587449849548652E-2</c:v>
                </c:pt>
                <c:pt idx="1">
                  <c:v>0.1663498133288755</c:v>
                </c:pt>
                <c:pt idx="2">
                  <c:v>0.3742870277499164</c:v>
                </c:pt>
                <c:pt idx="3">
                  <c:v>0.66539918366209738</c:v>
                </c:pt>
                <c:pt idx="4">
                  <c:v>1.0396864203722278</c:v>
                </c:pt>
                <c:pt idx="5">
                  <c:v>1.4971483896132844</c:v>
                </c:pt>
                <c:pt idx="6">
                  <c:v>2.0377848824250528</c:v>
                </c:pt>
                <c:pt idx="7">
                  <c:v>2.6615965953415803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1-4F04-B46E-C7E35774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621359"/>
        <c:axId val="1755629439"/>
      </c:scatterChart>
      <c:valAx>
        <c:axId val="17566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5629439"/>
        <c:crosses val="autoZero"/>
        <c:crossBetween val="midCat"/>
      </c:valAx>
      <c:valAx>
        <c:axId val="17556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66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Speed!$F$2:$F$9</c:f>
              <c:numCache>
                <c:formatCode>0.00E+00</c:formatCode>
                <c:ptCount val="8"/>
                <c:pt idx="0">
                  <c:v>3.6395652234481223E-4</c:v>
                </c:pt>
                <c:pt idx="1">
                  <c:v>1.4558258107656302E-3</c:v>
                </c:pt>
                <c:pt idx="2">
                  <c:v>3.2756080742226677E-3</c:v>
                </c:pt>
                <c:pt idx="3">
                  <c:v>5.8233039395965682E-3</c:v>
                </c:pt>
                <c:pt idx="4">
                  <c:v>9.0989147999554227E-3</c:v>
                </c:pt>
                <c:pt idx="5">
                  <c:v>1.3102432296890671E-2</c:v>
                </c:pt>
                <c:pt idx="6">
                  <c:v>1.7833869664549203E-2</c:v>
                </c:pt>
                <c:pt idx="7">
                  <c:v>2.3293212972250083E-2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3-40A4-BD75-910D010D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621359"/>
        <c:axId val="1755629439"/>
      </c:scatterChart>
      <c:valAx>
        <c:axId val="17566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5629439"/>
        <c:crosses val="autoZero"/>
        <c:crossBetween val="midCat"/>
      </c:valAx>
      <c:valAx>
        <c:axId val="17556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66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161925</xdr:rowOff>
    </xdr:from>
    <xdr:to>
      <xdr:col>17</xdr:col>
      <xdr:colOff>352424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EB76C-FB66-4430-968B-DBD0425A9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76200</xdr:rowOff>
    </xdr:from>
    <xdr:to>
      <xdr:col>25</xdr:col>
      <xdr:colOff>209550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4D3A7-88DE-44A6-854D-4B93F036D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76200</xdr:rowOff>
    </xdr:from>
    <xdr:to>
      <xdr:col>25</xdr:col>
      <xdr:colOff>209550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793FB-6D34-439D-A1B4-A491F1C13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76200</xdr:rowOff>
    </xdr:from>
    <xdr:to>
      <xdr:col>25</xdr:col>
      <xdr:colOff>209550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D9848-621B-4837-922C-C1E2C2F68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76200</xdr:rowOff>
    </xdr:from>
    <xdr:to>
      <xdr:col>25</xdr:col>
      <xdr:colOff>209550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26D46-4D84-4943-AA7C-F1335538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76200</xdr:rowOff>
    </xdr:from>
    <xdr:to>
      <xdr:col>25</xdr:col>
      <xdr:colOff>209550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D4FB5-C57E-4BE6-B32A-089DC2893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76200</xdr:rowOff>
    </xdr:from>
    <xdr:to>
      <xdr:col>25</xdr:col>
      <xdr:colOff>209550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BEC59-2BB2-4959-900B-086EE8149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0</xdr:rowOff>
    </xdr:from>
    <xdr:to>
      <xdr:col>30</xdr:col>
      <xdr:colOff>571500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1BC31-2579-4FA8-94B3-3BF152CB8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0</xdr:rowOff>
    </xdr:from>
    <xdr:to>
      <xdr:col>30</xdr:col>
      <xdr:colOff>571500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8AA0D-C86E-4166-A099-8594DA8E6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386638</xdr:colOff>
      <xdr:row>3</xdr:row>
      <xdr:rowOff>9720</xdr:rowOff>
    </xdr:from>
    <xdr:to>
      <xdr:col>31</xdr:col>
      <xdr:colOff>241042</xdr:colOff>
      <xdr:row>37</xdr:row>
      <xdr:rowOff>57345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4F031-ECEE-4102-849E-E228B81D9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223547</xdr:colOff>
      <xdr:row>12</xdr:row>
      <xdr:rowOff>136071</xdr:rowOff>
    </xdr:from>
    <xdr:to>
      <xdr:col>9</xdr:col>
      <xdr:colOff>349899</xdr:colOff>
      <xdr:row>36</xdr:row>
      <xdr:rowOff>68035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18221-0536-417C-879B-4A54C045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0</xdr:row>
      <xdr:rowOff>119061</xdr:rowOff>
    </xdr:from>
    <xdr:to>
      <xdr:col>23</xdr:col>
      <xdr:colOff>590550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BD777-0A1E-4C3C-AF0D-CF96D8CD2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27</xdr:row>
      <xdr:rowOff>152399</xdr:rowOff>
    </xdr:from>
    <xdr:to>
      <xdr:col>24</xdr:col>
      <xdr:colOff>28575</xdr:colOff>
      <xdr:row>58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12113-B0CC-4D42-96E0-28F413B9B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37</xdr:col>
      <xdr:colOff>258305</xdr:colOff>
      <xdr:row>26</xdr:row>
      <xdr:rowOff>161441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D0AF8-C654-4A0A-9B51-132BDFC93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138112</xdr:rowOff>
    </xdr:from>
    <xdr:to>
      <xdr:col>13</xdr:col>
      <xdr:colOff>514350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08954-1157-4778-A6C1-1C2D8A26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</xdr:row>
      <xdr:rowOff>123825</xdr:rowOff>
    </xdr:from>
    <xdr:to>
      <xdr:col>21</xdr:col>
      <xdr:colOff>314325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243A0-5F1D-4813-8E15-0F84EC0B0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2EDA03-8455-442F-97BA-3279CBFF2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BAD31A-7BA5-4C8A-BADE-CAC8ED49D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0</xdr:row>
      <xdr:rowOff>119061</xdr:rowOff>
    </xdr:from>
    <xdr:to>
      <xdr:col>23</xdr:col>
      <xdr:colOff>590550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F22B9-AC7C-4021-87E3-F8578EEA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27</xdr:row>
      <xdr:rowOff>152399</xdr:rowOff>
    </xdr:from>
    <xdr:to>
      <xdr:col>24</xdr:col>
      <xdr:colOff>28575</xdr:colOff>
      <xdr:row>58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BB5DC-0CD8-466A-A0D7-E6E8F579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24</xdr:col>
      <xdr:colOff>409575</xdr:colOff>
      <xdr:row>97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C6367-08F6-41B0-AACF-0F6B12231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4</xdr:row>
      <xdr:rowOff>119062</xdr:rowOff>
    </xdr:from>
    <xdr:to>
      <xdr:col>20</xdr:col>
      <xdr:colOff>142875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AD51D-A810-42E4-A039-C06165E4D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20</xdr:col>
      <xdr:colOff>604838</xdr:colOff>
      <xdr:row>58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88099-2FFB-4570-BA44-EE92E6BD1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1</xdr:row>
      <xdr:rowOff>14287</xdr:rowOff>
    </xdr:from>
    <xdr:to>
      <xdr:col>14</xdr:col>
      <xdr:colOff>576262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1BFC1-B6D3-4CF6-89CA-FC6809B39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15</xdr:row>
      <xdr:rowOff>133350</xdr:rowOff>
    </xdr:from>
    <xdr:to>
      <xdr:col>14</xdr:col>
      <xdr:colOff>571500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E51F6-743B-4F2C-883C-D6266CE4E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2</xdr:row>
      <xdr:rowOff>71437</xdr:rowOff>
    </xdr:from>
    <xdr:to>
      <xdr:col>16</xdr:col>
      <xdr:colOff>433387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0764D-19BD-48DE-9D49-93B72C365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17</xdr:row>
      <xdr:rowOff>38100</xdr:rowOff>
    </xdr:from>
    <xdr:to>
      <xdr:col>16</xdr:col>
      <xdr:colOff>504825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302C6-E9AD-429E-86B0-EC65F3000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3</xdr:row>
      <xdr:rowOff>4762</xdr:rowOff>
    </xdr:from>
    <xdr:to>
      <xdr:col>16</xdr:col>
      <xdr:colOff>138112</xdr:colOff>
      <xdr:row>17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61FA8-192D-4F82-A0B8-F5CEEFC3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461962</xdr:colOff>
      <xdr:row>17</xdr:row>
      <xdr:rowOff>157162</xdr:rowOff>
    </xdr:from>
    <xdr:to>
      <xdr:col>16</xdr:col>
      <xdr:colOff>157162</xdr:colOff>
      <xdr:row>32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C5A232-30A2-492C-B48D-4A5DA2E7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604837</xdr:colOff>
      <xdr:row>1</xdr:row>
      <xdr:rowOff>33337</xdr:rowOff>
    </xdr:from>
    <xdr:to>
      <xdr:col>19</xdr:col>
      <xdr:colOff>300037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6A940-219C-49AD-9C20-090FC167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15</xdr:row>
      <xdr:rowOff>176212</xdr:rowOff>
    </xdr:from>
    <xdr:to>
      <xdr:col>19</xdr:col>
      <xdr:colOff>309562</xdr:colOff>
      <xdr:row>30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344DC-F296-41B9-B872-080590BB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529463</xdr:colOff>
      <xdr:row>3</xdr:row>
      <xdr:rowOff>117431</xdr:rowOff>
    </xdr:from>
    <xdr:to>
      <xdr:col>19</xdr:col>
      <xdr:colOff>0</xdr:colOff>
      <xdr:row>20</xdr:row>
      <xdr:rowOff>78286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D66AD-FBC5-4FA9-AB9C-43487C521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21</xdr:col>
      <xdr:colOff>113267</xdr:colOff>
      <xdr:row>23</xdr:row>
      <xdr:rowOff>151355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EEB02-506F-48EB-83AB-41776CD1D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19</xdr:col>
      <xdr:colOff>113267</xdr:colOff>
      <xdr:row>20</xdr:row>
      <xdr:rowOff>151355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B8DB5-8F1C-4BFD-80DE-240E2F3B9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73E8B-C932-486C-A199-748561EA3411}" name="Table1" displayName="Table1" ref="A1:F16" totalsRowShown="0" headerRowDxfId="84" headerRowBorderDxfId="83" tableBorderDxfId="82">
  <autoFilter ref="A1:F16" xr:uid="{0EA3D879-37F2-41E7-ACC5-3F5CB4C663A4}"/>
  <tableColumns count="6">
    <tableColumn id="1" xr3:uid="{D3B03749-2CE8-4EC6-A1AA-93E3E2EF0FD0}" name="AoA [rad]" dataDxfId="81"/>
    <tableColumn id="2" xr3:uid="{72854116-F887-4319-B4B8-095DBB765081}" name="AoA [deg]" dataDxfId="80">
      <calculatedColumnFormula>A2*180/PI()</calculatedColumnFormula>
    </tableColumn>
    <tableColumn id="3" xr3:uid="{4C96B396-6B39-435C-B183-8D7B122D6D24}" name="L [N]" dataDxfId="79"/>
    <tableColumn id="4" xr3:uid="{B68492FF-B2F9-448B-8CEB-9233DCFB8603}" name="Cl [-]" dataDxfId="78">
      <calculatedColumnFormula>C2/$B$19</calculatedColumnFormula>
    </tableColumn>
    <tableColumn id="5" xr3:uid="{F144D580-49A5-445F-93CD-0948FAB5ABAB}" name="D [N]" dataDxfId="77"/>
    <tableColumn id="6" xr3:uid="{4D4D1EB1-3048-46E3-A43B-B80BD45ECCA3}" name="Cd [-]" dataDxfId="76">
      <calculatedColumnFormula>E2/$B$19*10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B09B3A-0AE6-4FEA-8F2A-20146DA1B15D}" name="Table267891011" displayName="Table267891011" ref="B2:H60" totalsRowShown="0">
  <autoFilter ref="B2:H60" xr:uid="{BA084479-F828-4876-B3D9-3EC14C2A9863}"/>
  <sortState ref="B3:H60">
    <sortCondition ref="B2:B60"/>
  </sortState>
  <tableColumns count="7">
    <tableColumn id="1" xr3:uid="{A807BB4B-66E0-4228-8DB7-C311A278585A}" name="Fr_c" dataDxfId="28"/>
    <tableColumn id="2" xr3:uid="{DD28FA8F-FD50-4EDB-9894-43566E96584C}" name="Fr_h" dataDxfId="27"/>
    <tableColumn id="3" xr3:uid="{65B001D4-62FB-4088-B857-8211F3969597}" name="h/c"/>
    <tableColumn id="4" xr3:uid="{6E305EEB-0A94-49AB-9296-8D25D1A07A2B}" name="L" dataDxfId="26"/>
    <tableColumn id="5" xr3:uid="{40AF349E-873A-4AF3-AD70-A7C6DE012974}" name="D" dataDxfId="25"/>
    <tableColumn id="6" xr3:uid="{DB46BEF5-72BA-453E-B397-2DFB93D8C9CD}" name="Cl" dataDxfId="24"/>
    <tableColumn id="7" xr3:uid="{DAB7528A-B6A2-4D6C-BA9D-6C910D9FB603}" name="Cd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F0B63D-F5A3-40BC-9EC7-B2D915191930}" name="Table26789101112" displayName="Table26789101112" ref="B2:H193" totalsRowShown="0">
  <autoFilter ref="B2:H193" xr:uid="{BA084479-F828-4876-B3D9-3EC14C2A9863}"/>
  <sortState ref="B3:H193">
    <sortCondition ref="F2:F193"/>
  </sortState>
  <tableColumns count="7">
    <tableColumn id="1" xr3:uid="{3DB4EF12-AC1B-4248-822C-D0ABFAC4CDA8}" name="Fr_c" dataDxfId="22"/>
    <tableColumn id="2" xr3:uid="{35D715E3-6F44-4D5D-B202-C60B5CAC0573}" name="Fr_h" dataDxfId="21"/>
    <tableColumn id="3" xr3:uid="{3EDCFED2-7678-40BF-8EB8-F9BDA02A9170}" name="h/c"/>
    <tableColumn id="4" xr3:uid="{36D11BA6-2529-48A8-8AD8-8DC66E519BBF}" name="L" dataDxfId="20"/>
    <tableColumn id="5" xr3:uid="{75757504-DFD6-41B4-BBDC-6A7575C1A4D8}" name="D" dataDxfId="19"/>
    <tableColumn id="6" xr3:uid="{C23FFD69-C9AF-40CC-AEEE-DDE44AA82D0A}" name="Cl" dataDxfId="18"/>
    <tableColumn id="7" xr3:uid="{20F43B14-42DE-40D0-8AD8-60FA17B72EE0}" name="Cd" dataDxfId="1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8387FA1-73FA-4C16-AB98-08880B148286}" name="Table2678910111213" displayName="Table2678910111213" ref="B2:I193" totalsRowShown="0">
  <autoFilter ref="B2:I193" xr:uid="{BA084479-F828-4876-B3D9-3EC14C2A9863}"/>
  <sortState ref="B3:H193">
    <sortCondition ref="F2:F193"/>
  </sortState>
  <tableColumns count="8">
    <tableColumn id="1" xr3:uid="{550474E7-2EDC-4FEE-B793-123769021318}" name="Fr_c" dataDxfId="16"/>
    <tableColumn id="2" xr3:uid="{80CE1E83-0434-405E-93A3-FB63DAC1E52C}" name="Fr_h" dataDxfId="15"/>
    <tableColumn id="3" xr3:uid="{A561DC02-8E4E-4ADF-AEFB-1D5C313E161E}" name="h/c"/>
    <tableColumn id="4" xr3:uid="{B3D5736E-4AD7-42A8-AC9C-B6634F8F8102}" name="L" dataDxfId="14"/>
    <tableColumn id="5" xr3:uid="{884A00CF-7430-4FA5-98C1-715B076D07BE}" name="D" dataDxfId="13"/>
    <tableColumn id="6" xr3:uid="{9551784D-4872-436D-A9B5-5592FE4788AC}" name="Cl" dataDxfId="12"/>
    <tableColumn id="7" xr3:uid="{2C60651B-5E63-4B9A-B9D1-1F5AE4C47BEB}" name="Cd" dataDxfId="11"/>
    <tableColumn id="8" xr3:uid="{217846EF-1890-4359-9BC0-61F1450598E3}" name="Column1" dataDxfId="10">
      <calculatedColumnFormula>1/Table2678910111213[[#This Row],[h/c]]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02B4FB-D40B-4FD1-ABFD-2B094352EA9C}" name="Table13" displayName="Table13" ref="A1:I469" totalsRowShown="0" headerRowDxfId="9">
  <autoFilter ref="A1:I469" xr:uid="{D55AF44D-BA0F-47C3-8FD2-B93E058BC5E2}"/>
  <sortState ref="A2:G469">
    <sortCondition ref="C1:C469"/>
  </sortState>
  <tableColumns count="9">
    <tableColumn id="1" xr3:uid="{9E2F5A71-3262-4EE0-8E73-0E6B998F0EF4}" name="Frc" dataDxfId="8"/>
    <tableColumn id="2" xr3:uid="{25FAF3E0-DF1B-48E8-B5A9-2A26B173CC12}" name="Frh" dataDxfId="7"/>
    <tableColumn id="3" xr3:uid="{A5A12DD7-E062-4C98-BC63-2939A1093B87}" name="h/c" dataDxfId="6"/>
    <tableColumn id="4" xr3:uid="{D7351DE2-6C6F-447D-B8D6-A4A7A9EB5E4D}" name="L" dataDxfId="5"/>
    <tableColumn id="5" xr3:uid="{937F584D-179E-44DF-8EFE-CC5EF172490E}" name="D" dataDxfId="4"/>
    <tableColumn id="6" xr3:uid="{6E391158-AF74-427E-BDD8-6C797417A8B9}" name="Cl" dataDxfId="3"/>
    <tableColumn id="7" xr3:uid="{FA52E798-CEB7-4355-B43E-845532968CF1}" name="Cd" dataDxfId="2"/>
    <tableColumn id="8" xr3:uid="{7D703CE9-6178-46BA-9214-D5CB204B7373}" name="Cl/Cl" dataDxfId="1">
      <calculatedColumnFormula>Table13[[#This Row],[Cl]]/$F$459</calculatedColumnFormula>
    </tableColumn>
    <tableColumn id="9" xr3:uid="{B81D11EC-CAEF-4A71-ADEF-359B24562792}" name="Cd/Cl^2" dataDxfId="0">
      <calculatedColumnFormula>(Table13[[#This Row],[Cd]])/(Table13[[#This Row],[Cl]])^2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5EA63-E657-4CEE-B5E2-14A33E916FB0}" name="Table3" displayName="Table3" ref="C6:G18" totalsRowShown="0">
  <autoFilter ref="C6:G18" xr:uid="{602ACDCE-0BC2-494A-A9A8-DA4F90028E01}"/>
  <sortState ref="C7:G18">
    <sortCondition ref="E6:E18"/>
  </sortState>
  <tableColumns count="5">
    <tableColumn id="1" xr3:uid="{D3AE91B7-6E5F-4678-AF34-C26D313FD739}" name="Column1">
      <calculatedColumnFormula>D7*E7</calculatedColumnFormula>
    </tableColumn>
    <tableColumn id="2" xr3:uid="{703C4679-28EB-4331-B6F6-FF1B381DAAD9}" name="Column2"/>
    <tableColumn id="3" xr3:uid="{BFE55123-C9A2-44E1-BD8F-164F95E4E66B}" name="Column3"/>
    <tableColumn id="4" xr3:uid="{F8618BD4-A493-48C9-A73F-232CB9C0C510}" name="Column4" dataDxfId="75"/>
    <tableColumn id="5" xr3:uid="{2D68D6A6-4C35-437E-9D16-39F7D9029CF2}" name="Column5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D9419-BFFE-4743-93F7-69D874328273}" name="Table4" displayName="Table4" ref="B4:H103" totalsRowShown="0" headerRowDxfId="73" dataDxfId="72">
  <autoFilter ref="B4:H103" xr:uid="{60113475-C9AC-47C9-AA2E-4DDBA5F23A7E}"/>
  <sortState ref="B5:H103">
    <sortCondition ref="B4:B103"/>
  </sortState>
  <tableColumns count="7">
    <tableColumn id="1" xr3:uid="{C5465527-8957-4625-9BB6-D691A15B8029}" name="Fc " dataDxfId="71"/>
    <tableColumn id="2" xr3:uid="{54AFA80B-E9C0-44B1-AA4A-3766F74FD954}" name=" Fh " dataDxfId="70"/>
    <tableColumn id="3" xr3:uid="{EB3409DE-7A95-47BE-894C-0594A1EBD51F}" name=" h/c " dataDxfId="69"/>
    <tableColumn id="4" xr3:uid="{EB6E6FF4-7AC6-4D12-A0C9-E4557DEDE733}" name=" L " dataDxfId="68"/>
    <tableColumn id="5" xr3:uid="{41D36F36-7056-43FB-810C-E9923D735248}" name=" D " dataDxfId="67"/>
    <tableColumn id="6" xr3:uid="{21C1E743-0FC5-4063-BF47-8D24720CECD3}" name=" Cl " dataDxfId="66"/>
    <tableColumn id="7" xr3:uid="{FC9C1EE0-E1D4-454E-890F-1DFEF0C19B0B}" name=" Cd 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51F2DD-238B-4C2D-83DA-F92D2FF18212}" name="Table2" displayName="Table2" ref="B2:H59" totalsRowShown="0">
  <autoFilter ref="B2:H59" xr:uid="{BA084479-F828-4876-B3D9-3EC14C2A9863}"/>
  <sortState ref="B3:H59">
    <sortCondition ref="B2:B59"/>
  </sortState>
  <tableColumns count="7">
    <tableColumn id="1" xr3:uid="{F194A1F5-1B72-41BB-A7CD-8D23530AD428}" name="Fr_c" dataDxfId="64"/>
    <tableColumn id="2" xr3:uid="{6FC4E00E-23E0-4ECF-AAA4-9492001C05E1}" name="Fr_h" dataDxfId="63"/>
    <tableColumn id="3" xr3:uid="{AB789D1C-E39B-41CC-9905-29919B107F25}" name="h/c"/>
    <tableColumn id="4" xr3:uid="{5EF6255D-8106-4584-A8EF-169545C2A49F}" name="L" dataDxfId="62"/>
    <tableColumn id="5" xr3:uid="{7183050F-D920-4743-A69A-2214AA095F55}" name="D" dataDxfId="61"/>
    <tableColumn id="6" xr3:uid="{9EF065C6-795F-4F69-9CF2-0C54CD706895}" name="Cl" dataDxfId="60"/>
    <tableColumn id="7" xr3:uid="{9162AB42-6B50-424E-B0D0-F8C14ABE4BF9}" name="Cd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BC0498-C047-43C2-834A-2021CA8C6697}" name="Table26" displayName="Table26" ref="B2:H60" totalsRowShown="0">
  <autoFilter ref="B2:H60" xr:uid="{BA084479-F828-4876-B3D9-3EC14C2A9863}"/>
  <sortState ref="B3:H60">
    <sortCondition ref="B2:B60"/>
  </sortState>
  <tableColumns count="7">
    <tableColumn id="1" xr3:uid="{837D8677-E885-43AA-BADC-634A498008E7}" name="Fr_c" dataDxfId="58"/>
    <tableColumn id="2" xr3:uid="{CAF9388C-158C-412C-84E7-615384167D2D}" name="Fr_h" dataDxfId="57"/>
    <tableColumn id="3" xr3:uid="{13C3F661-9F76-460C-AD40-D113D8E5A0B6}" name="h/c"/>
    <tableColumn id="4" xr3:uid="{F73B7931-7316-4175-A504-BC100DC3E44A}" name="L" dataDxfId="56"/>
    <tableColumn id="5" xr3:uid="{DCBC9B73-2DE3-4EAB-BCE9-D44B9E5AE15F}" name="D" dataDxfId="55"/>
    <tableColumn id="6" xr3:uid="{077B1B63-4446-4B26-ADBF-8FDFDF864F29}" name="Cl" dataDxfId="54"/>
    <tableColumn id="7" xr3:uid="{21B92AD7-34F6-4458-BFB1-A821B2A060DF}" name="Cd" dataDxfId="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085907-4F9E-4BC0-8F1C-F9F801F1D69D}" name="Table267" displayName="Table267" ref="B2:H60" totalsRowShown="0">
  <autoFilter ref="B2:H60" xr:uid="{BA084479-F828-4876-B3D9-3EC14C2A9863}"/>
  <sortState ref="B3:H60">
    <sortCondition ref="B2:B60"/>
  </sortState>
  <tableColumns count="7">
    <tableColumn id="1" xr3:uid="{3014982C-7167-4CD4-9207-E1565A5FF04B}" name="Fr_c" dataDxfId="52"/>
    <tableColumn id="2" xr3:uid="{7CCEF895-04EC-47C4-84C0-61A18570942D}" name="Fr_h" dataDxfId="51"/>
    <tableColumn id="3" xr3:uid="{33325506-D2E9-4712-97A9-86CAE8B4FCF7}" name="h/c"/>
    <tableColumn id="4" xr3:uid="{B2880404-1EF0-4C5F-B0CD-0219CD02AA22}" name="L" dataDxfId="50"/>
    <tableColumn id="5" xr3:uid="{BD3004EA-A6F4-4DA1-9F6A-A79ADA8AE517}" name="D" dataDxfId="49"/>
    <tableColumn id="6" xr3:uid="{B54B71A7-6F4B-4127-BE8A-85CB2D5ED791}" name="Cl" dataDxfId="48"/>
    <tableColumn id="7" xr3:uid="{18A9B54E-7C98-424A-8009-D5F4A8B17948}" name="Cd" dataDxfId="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937018-3EA5-4C4E-8E7B-A5CA73956842}" name="Table2678" displayName="Table2678" ref="B2:H60" totalsRowShown="0">
  <autoFilter ref="B2:H60" xr:uid="{BA084479-F828-4876-B3D9-3EC14C2A9863}"/>
  <sortState ref="B3:H60">
    <sortCondition ref="B2:B60"/>
  </sortState>
  <tableColumns count="7">
    <tableColumn id="1" xr3:uid="{D094A9E8-74C3-421E-8A3C-A1B0E64ACE67}" name="Fr_c" dataDxfId="46"/>
    <tableColumn id="2" xr3:uid="{E1DE7D51-0239-4C6F-9791-2F6FBB4B6B52}" name="Fr_h" dataDxfId="45"/>
    <tableColumn id="3" xr3:uid="{DD30ED0E-F06A-448B-9F91-69287C572B32}" name="h/c"/>
    <tableColumn id="4" xr3:uid="{CE88E561-3404-42E0-AB22-A8A96E0BDE48}" name="L" dataDxfId="44"/>
    <tableColumn id="5" xr3:uid="{04DE743B-1D02-4E1E-BD9D-F2DB65FEABA5}" name="D" dataDxfId="43"/>
    <tableColumn id="6" xr3:uid="{84C38EA0-FB4E-441B-B95B-BB20A42CADD3}" name="Cl" dataDxfId="42"/>
    <tableColumn id="7" xr3:uid="{95036EA6-6736-4DFF-B556-C27993CD4891}" name="Cd" dataDxfId="4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8DFD71-0FD5-44E7-A3F5-0E4E0CBAE4AE}" name="Table26789" displayName="Table26789" ref="B2:H60" totalsRowShown="0">
  <autoFilter ref="B2:H60" xr:uid="{BA084479-F828-4876-B3D9-3EC14C2A9863}"/>
  <sortState ref="B3:H60">
    <sortCondition ref="B2:B60"/>
  </sortState>
  <tableColumns count="7">
    <tableColumn id="1" xr3:uid="{129EAD25-0548-4C0B-B101-CDEE4A7C1B80}" name="Fr_c" dataDxfId="40"/>
    <tableColumn id="2" xr3:uid="{FBBD8C4C-1998-4F3F-987F-94EDC09C2F3E}" name="Fr_h" dataDxfId="39"/>
    <tableColumn id="3" xr3:uid="{3EAC9A1D-7755-48C4-A5F2-EF81B10B719F}" name="h/c"/>
    <tableColumn id="4" xr3:uid="{8016AC89-0195-445F-BB22-5717071EA76A}" name="L" dataDxfId="38"/>
    <tableColumn id="5" xr3:uid="{C810A043-9727-48C9-87E3-7BC2A178ADE6}" name="D" dataDxfId="37"/>
    <tableColumn id="6" xr3:uid="{044B0EB3-C388-4CE5-8F03-00117C45902F}" name="Cl" dataDxfId="36"/>
    <tableColumn id="7" xr3:uid="{EE199A1F-D5CD-4571-B1A0-5969D522D34A}" name="Cd" dataDxfId="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553A6E-706E-457C-994C-AE113D11F2C1}" name="Table2678910" displayName="Table2678910" ref="B2:H60" totalsRowShown="0">
  <autoFilter ref="B2:H60" xr:uid="{BA084479-F828-4876-B3D9-3EC14C2A9863}"/>
  <sortState ref="B3:H60">
    <sortCondition ref="B2:B60"/>
  </sortState>
  <tableColumns count="7">
    <tableColumn id="1" xr3:uid="{ECE6A60D-E393-40A8-BCE9-29CAAE82DB7E}" name="Fr_c" dataDxfId="34"/>
    <tableColumn id="2" xr3:uid="{22D8D4BE-1439-4745-9539-4E884FE73D52}" name="Fr_h" dataDxfId="33"/>
    <tableColumn id="3" xr3:uid="{EDA8513B-8322-4D62-ADBE-24B1B248FB35}" name="h/c"/>
    <tableColumn id="4" xr3:uid="{91A8AAD1-8DA0-48DD-AC01-28304C690A06}" name="L" dataDxfId="32"/>
    <tableColumn id="5" xr3:uid="{E99A2321-22EE-4AC1-B63B-72C06240FE38}" name="D" dataDxfId="31"/>
    <tableColumn id="6" xr3:uid="{BD493079-8508-487A-8718-8986F6AD912B}" name="Cl" dataDxfId="30"/>
    <tableColumn id="7" xr3:uid="{1C0DCC5D-A63D-44AE-B665-C943C23A43F9}" name="Cd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39FA-B718-40D6-8105-3226504A0593}">
  <dimension ref="C5:D10"/>
  <sheetViews>
    <sheetView showGridLines="0" workbookViewId="0">
      <selection activeCell="G8" sqref="G8"/>
    </sheetView>
  </sheetViews>
  <sheetFormatPr defaultRowHeight="15" x14ac:dyDescent="0.25"/>
  <sheetData>
    <row r="5" spans="3:4" x14ac:dyDescent="0.25">
      <c r="C5" t="s">
        <v>8</v>
      </c>
      <c r="D5">
        <v>1</v>
      </c>
    </row>
    <row r="6" spans="3:4" x14ac:dyDescent="0.25">
      <c r="C6" t="s">
        <v>9</v>
      </c>
      <c r="D6">
        <v>3</v>
      </c>
    </row>
    <row r="7" spans="3:4" x14ac:dyDescent="0.25">
      <c r="C7" t="s">
        <v>10</v>
      </c>
      <c r="D7">
        <v>8</v>
      </c>
    </row>
    <row r="8" spans="3:4" x14ac:dyDescent="0.25">
      <c r="C8" t="s">
        <v>11</v>
      </c>
      <c r="D8">
        <v>6</v>
      </c>
    </row>
    <row r="9" spans="3:4" x14ac:dyDescent="0.25">
      <c r="C9" t="s">
        <v>12</v>
      </c>
      <c r="D9">
        <v>40</v>
      </c>
    </row>
    <row r="10" spans="3:4" x14ac:dyDescent="0.25">
      <c r="C10" t="s">
        <v>13</v>
      </c>
      <c r="D10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AB54-926B-4991-A6CD-BDFE9C365B1C}">
  <dimension ref="B2:L101"/>
  <sheetViews>
    <sheetView workbookViewId="0">
      <selection activeCell="L23" sqref="L23"/>
    </sheetView>
  </sheetViews>
  <sheetFormatPr defaultRowHeight="15" x14ac:dyDescent="0.25"/>
  <sheetData>
    <row r="2" spans="2:8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</row>
    <row r="3" spans="2:8" x14ac:dyDescent="0.25">
      <c r="B3" s="1">
        <v>0.31927539999999999</v>
      </c>
      <c r="C3" s="1">
        <v>0.63855090000000003</v>
      </c>
      <c r="D3" s="1">
        <v>0.25</v>
      </c>
      <c r="E3" s="1">
        <v>2153.6950000000002</v>
      </c>
      <c r="F3" s="1">
        <v>12.29711</v>
      </c>
      <c r="G3" s="1">
        <v>0.54004379999999996</v>
      </c>
      <c r="H3" s="1">
        <v>3.0835289999999998E-3</v>
      </c>
    </row>
    <row r="4" spans="2:8" x14ac:dyDescent="0.25">
      <c r="B4" s="1">
        <v>0.31927539999999999</v>
      </c>
      <c r="C4" s="1">
        <v>0.45152360000000002</v>
      </c>
      <c r="D4" s="1">
        <v>0.5</v>
      </c>
      <c r="E4" s="1">
        <v>1813.8789999999999</v>
      </c>
      <c r="F4" s="1">
        <v>12.295949999999999</v>
      </c>
      <c r="G4" s="1">
        <v>0.45483430000000002</v>
      </c>
      <c r="H4" s="1">
        <v>3.083237E-3</v>
      </c>
    </row>
    <row r="5" spans="2:8" x14ac:dyDescent="0.25">
      <c r="B5" s="1">
        <v>0.31927539999999999</v>
      </c>
      <c r="C5" s="1">
        <v>0.36866749999999998</v>
      </c>
      <c r="D5" s="1">
        <v>0.75</v>
      </c>
      <c r="E5" s="1">
        <v>1653.9480000000001</v>
      </c>
      <c r="F5" s="1">
        <v>12.57812</v>
      </c>
      <c r="G5" s="1">
        <v>0.41473120000000002</v>
      </c>
      <c r="H5" s="1">
        <v>3.1539910000000001E-3</v>
      </c>
    </row>
    <row r="6" spans="2:8" x14ac:dyDescent="0.25">
      <c r="B6" s="1">
        <v>0.31927539999999999</v>
      </c>
      <c r="C6" s="1">
        <v>0.31927539999999999</v>
      </c>
      <c r="D6">
        <v>1</v>
      </c>
      <c r="E6" s="1">
        <v>1518.6849999999999</v>
      </c>
      <c r="F6" s="1">
        <v>13.062720000000001</v>
      </c>
      <c r="G6" s="1">
        <v>0.38081369999999998</v>
      </c>
      <c r="H6" s="1">
        <v>3.275507E-3</v>
      </c>
    </row>
    <row r="7" spans="2:8" x14ac:dyDescent="0.25">
      <c r="B7" s="1">
        <v>0.31927539999999999</v>
      </c>
      <c r="C7" s="1">
        <v>0.28556860000000001</v>
      </c>
      <c r="D7" s="1">
        <v>1.25</v>
      </c>
      <c r="E7" s="1">
        <v>1455.722</v>
      </c>
      <c r="F7" s="1">
        <v>13.54022</v>
      </c>
      <c r="G7" s="1">
        <v>0.3650255</v>
      </c>
      <c r="H7" s="1">
        <v>3.3952420000000001E-3</v>
      </c>
    </row>
    <row r="8" spans="2:8" x14ac:dyDescent="0.25">
      <c r="B8" s="1">
        <v>0.31927539999999999</v>
      </c>
      <c r="C8" s="1">
        <v>0.26068730000000001</v>
      </c>
      <c r="D8" s="1">
        <v>1.5</v>
      </c>
      <c r="E8" s="1">
        <v>1419.0509999999999</v>
      </c>
      <c r="F8" s="1">
        <v>13.96241</v>
      </c>
      <c r="G8" s="1">
        <v>0.35583029999999999</v>
      </c>
      <c r="H8" s="1">
        <v>3.5011059999999999E-3</v>
      </c>
    </row>
    <row r="9" spans="2:8" x14ac:dyDescent="0.25">
      <c r="B9" s="1">
        <v>0.31927539999999999</v>
      </c>
      <c r="C9" s="1">
        <v>0.22576180000000001</v>
      </c>
      <c r="D9">
        <v>2</v>
      </c>
      <c r="E9" s="1">
        <v>1377.6079999999999</v>
      </c>
      <c r="F9" s="1">
        <v>14.62965</v>
      </c>
      <c r="G9" s="1">
        <v>0.34543839999999998</v>
      </c>
      <c r="H9" s="1">
        <v>3.668419E-3</v>
      </c>
    </row>
    <row r="10" spans="2:8" x14ac:dyDescent="0.25">
      <c r="B10" s="1">
        <v>0.31927539999999999</v>
      </c>
      <c r="C10" s="1">
        <v>0.18433379999999999</v>
      </c>
      <c r="D10">
        <v>3</v>
      </c>
      <c r="E10" s="1">
        <v>1340.2249999999999</v>
      </c>
      <c r="F10" s="1">
        <v>15.45519</v>
      </c>
      <c r="G10" s="1">
        <v>0.33606449999999999</v>
      </c>
      <c r="H10" s="1">
        <v>3.8754229999999998E-3</v>
      </c>
    </row>
    <row r="11" spans="2:8" x14ac:dyDescent="0.25">
      <c r="B11" s="1">
        <v>0.31927539999999999</v>
      </c>
      <c r="C11" s="1">
        <v>0.15963769999999999</v>
      </c>
      <c r="D11">
        <v>4</v>
      </c>
      <c r="E11" s="1">
        <v>1323.451</v>
      </c>
      <c r="F11" s="1">
        <v>15.90465</v>
      </c>
      <c r="G11" s="1">
        <v>0.33185819999999999</v>
      </c>
      <c r="H11" s="1">
        <v>3.9881259999999998E-3</v>
      </c>
    </row>
    <row r="12" spans="2:8" x14ac:dyDescent="0.25">
      <c r="B12" s="1">
        <v>0.79818860000000003</v>
      </c>
      <c r="C12" s="1">
        <v>1.5963769999999999</v>
      </c>
      <c r="D12" s="1">
        <v>0.25</v>
      </c>
      <c r="E12" s="1">
        <v>13954.01</v>
      </c>
      <c r="F12" s="1">
        <v>-2352.9050000000002</v>
      </c>
      <c r="G12" s="1">
        <v>0.55984009999999995</v>
      </c>
      <c r="H12" s="1">
        <v>-9.4399380000000005E-2</v>
      </c>
    </row>
    <row r="13" spans="2:8" x14ac:dyDescent="0.25">
      <c r="B13" s="1">
        <v>0.79818860000000003</v>
      </c>
      <c r="C13" s="1">
        <v>1.128809</v>
      </c>
      <c r="D13" s="1">
        <v>0.5</v>
      </c>
      <c r="E13" s="1">
        <v>10456.700000000001</v>
      </c>
      <c r="F13" s="1">
        <v>-554.45410000000004</v>
      </c>
      <c r="G13" s="1">
        <v>0.41952669999999997</v>
      </c>
      <c r="H13" s="1">
        <v>-2.2244900000000001E-2</v>
      </c>
    </row>
    <row r="14" spans="2:8" x14ac:dyDescent="0.25">
      <c r="B14" s="1">
        <v>0.79818860000000003</v>
      </c>
      <c r="C14" s="1">
        <v>0.92166879999999995</v>
      </c>
      <c r="D14" s="1">
        <v>0.75</v>
      </c>
      <c r="E14" s="1">
        <v>8189.8249999999998</v>
      </c>
      <c r="F14" s="1">
        <v>-150.2972</v>
      </c>
      <c r="G14" s="1">
        <v>0.3285787</v>
      </c>
      <c r="H14" s="1">
        <v>-6.0299760000000003E-3</v>
      </c>
    </row>
    <row r="15" spans="2:8" x14ac:dyDescent="0.25">
      <c r="B15" s="1">
        <v>0.79818860000000003</v>
      </c>
      <c r="C15" s="1">
        <v>0.79818860000000003</v>
      </c>
      <c r="D15" s="1">
        <v>1</v>
      </c>
      <c r="E15" s="1">
        <v>8607.6489999999994</v>
      </c>
      <c r="F15" s="1">
        <v>-10.18314</v>
      </c>
      <c r="G15" s="1">
        <v>0.34534199999999998</v>
      </c>
      <c r="H15" s="1">
        <v>-4.0855120000000001E-4</v>
      </c>
    </row>
    <row r="16" spans="2:8" x14ac:dyDescent="0.25">
      <c r="B16" s="1">
        <v>0.79818860000000003</v>
      </c>
      <c r="C16" s="1">
        <v>0.71392160000000005</v>
      </c>
      <c r="D16" s="1">
        <v>1.25</v>
      </c>
      <c r="E16" s="1">
        <v>8678.66</v>
      </c>
      <c r="F16" s="1">
        <v>46.175629999999998</v>
      </c>
      <c r="G16" s="1">
        <v>0.34819099999999997</v>
      </c>
      <c r="H16" s="1">
        <v>1.8525830000000001E-3</v>
      </c>
    </row>
    <row r="17" spans="2:12" x14ac:dyDescent="0.25">
      <c r="B17" s="1">
        <v>0.79818860000000003</v>
      </c>
      <c r="C17" s="1">
        <v>0.65171820000000003</v>
      </c>
      <c r="D17" s="1">
        <v>1.5</v>
      </c>
      <c r="E17" s="1">
        <v>8648.6129999999994</v>
      </c>
      <c r="F17" s="1">
        <v>70.802120000000002</v>
      </c>
      <c r="G17" s="1">
        <v>0.3469855</v>
      </c>
      <c r="H17" s="1">
        <v>2.8406070000000002E-3</v>
      </c>
    </row>
    <row r="18" spans="2:12" x14ac:dyDescent="0.25">
      <c r="B18" s="1">
        <v>0.79818860000000003</v>
      </c>
      <c r="C18" s="1">
        <v>0.56440460000000003</v>
      </c>
      <c r="D18" s="1">
        <v>2</v>
      </c>
      <c r="E18" s="1">
        <v>8563.8510000000006</v>
      </c>
      <c r="F18" s="1">
        <v>88.308679999999995</v>
      </c>
      <c r="G18" s="1">
        <v>0.34358480000000002</v>
      </c>
      <c r="H18" s="1">
        <v>3.5429760000000002E-3</v>
      </c>
    </row>
    <row r="19" spans="2:12" x14ac:dyDescent="0.25">
      <c r="B19" s="1">
        <v>0.79818860000000003</v>
      </c>
      <c r="C19" s="1">
        <v>0.46083439999999998</v>
      </c>
      <c r="D19" s="1">
        <v>3</v>
      </c>
      <c r="E19" s="1">
        <v>8474.0439999999999</v>
      </c>
      <c r="F19" s="1">
        <v>96.472610000000003</v>
      </c>
      <c r="G19" s="1">
        <v>0.3399817</v>
      </c>
      <c r="H19" s="1">
        <v>3.8705160000000001E-3</v>
      </c>
    </row>
    <row r="20" spans="2:12" x14ac:dyDescent="0.25">
      <c r="B20" s="1">
        <v>0.79818860000000003</v>
      </c>
      <c r="C20" s="1">
        <v>0.39909430000000001</v>
      </c>
      <c r="D20">
        <v>4</v>
      </c>
      <c r="E20" s="1">
        <v>8794.5220000000008</v>
      </c>
      <c r="F20" s="1">
        <v>99.421800000000005</v>
      </c>
      <c r="G20" s="1">
        <v>0.35283940000000003</v>
      </c>
      <c r="H20" s="1">
        <v>3.9888390000000001E-3</v>
      </c>
    </row>
    <row r="21" spans="2:12" x14ac:dyDescent="0.25">
      <c r="B21" s="1">
        <v>2.234928</v>
      </c>
      <c r="C21" s="1">
        <v>4.4698560000000001</v>
      </c>
      <c r="D21" s="1">
        <v>0.25</v>
      </c>
      <c r="E21" s="1">
        <v>99455.1</v>
      </c>
      <c r="F21" s="1">
        <v>-6858.99</v>
      </c>
      <c r="G21" s="1">
        <v>0.50895080000000004</v>
      </c>
      <c r="H21" s="1">
        <v>-3.5100149999999997E-2</v>
      </c>
    </row>
    <row r="22" spans="2:12" x14ac:dyDescent="0.25">
      <c r="B22" s="1">
        <v>2.234928</v>
      </c>
      <c r="C22" s="1">
        <v>3.1606649999999998</v>
      </c>
      <c r="D22" s="1">
        <v>0.5</v>
      </c>
      <c r="E22" s="1">
        <v>80717.039999999994</v>
      </c>
      <c r="F22" s="1">
        <v>-2859.1410000000001</v>
      </c>
      <c r="G22" s="1">
        <v>0.41306080000000001</v>
      </c>
      <c r="H22" s="1">
        <v>-1.463135E-2</v>
      </c>
    </row>
    <row r="23" spans="2:12" x14ac:dyDescent="0.25">
      <c r="B23" s="1">
        <v>2.234928</v>
      </c>
      <c r="C23" s="1">
        <v>2.580673</v>
      </c>
      <c r="D23" s="1">
        <v>0.75</v>
      </c>
      <c r="E23" s="1">
        <v>74373.45</v>
      </c>
      <c r="F23" s="1">
        <v>-1655.7919999999999</v>
      </c>
      <c r="G23" s="1">
        <v>0.3805982</v>
      </c>
      <c r="H23" s="1">
        <v>-8.4733369999999992E-3</v>
      </c>
      <c r="L23" t="s">
        <v>41</v>
      </c>
    </row>
    <row r="24" spans="2:12" x14ac:dyDescent="0.25">
      <c r="B24" s="1">
        <v>2.234928</v>
      </c>
      <c r="C24" s="1">
        <v>2.234928</v>
      </c>
      <c r="D24">
        <v>1</v>
      </c>
      <c r="E24" s="1">
        <v>71331.649999999994</v>
      </c>
      <c r="F24" s="1">
        <v>-1034.5609999999999</v>
      </c>
      <c r="G24" s="1">
        <v>0.36503210000000003</v>
      </c>
      <c r="H24" s="1">
        <v>-5.2942559999999998E-3</v>
      </c>
    </row>
    <row r="25" spans="2:12" x14ac:dyDescent="0.25">
      <c r="B25" s="1">
        <v>2.234928</v>
      </c>
      <c r="C25" s="1">
        <v>1.99898</v>
      </c>
      <c r="D25" s="1">
        <v>1.25</v>
      </c>
      <c r="E25" s="1">
        <v>69618.45</v>
      </c>
      <c r="F25" s="1">
        <v>-638.54949999999997</v>
      </c>
      <c r="G25" s="1">
        <v>0.3562649</v>
      </c>
      <c r="H25" s="1">
        <v>-3.2677090000000002E-3</v>
      </c>
    </row>
    <row r="26" spans="2:12" x14ac:dyDescent="0.25">
      <c r="B26" s="1">
        <v>2.234928</v>
      </c>
      <c r="C26" s="1">
        <v>1.824811</v>
      </c>
      <c r="D26" s="1">
        <v>1.5</v>
      </c>
      <c r="E26" s="1">
        <v>68454.75</v>
      </c>
      <c r="F26" s="1">
        <v>-359.1601</v>
      </c>
      <c r="G26" s="1">
        <v>0.3503098</v>
      </c>
      <c r="H26" s="1">
        <v>-1.837963E-3</v>
      </c>
    </row>
    <row r="27" spans="2:12" x14ac:dyDescent="0.25">
      <c r="B27" s="1">
        <v>2.234928</v>
      </c>
      <c r="C27" s="1">
        <v>1.580333</v>
      </c>
      <c r="D27" s="1">
        <v>2</v>
      </c>
      <c r="E27" s="1">
        <v>67082.990000000005</v>
      </c>
      <c r="F27" s="1">
        <v>10.734640000000001</v>
      </c>
      <c r="G27" s="1">
        <v>0.34328999999999998</v>
      </c>
      <c r="H27" s="1">
        <v>5.4933350000000002E-5</v>
      </c>
    </row>
    <row r="28" spans="2:12" x14ac:dyDescent="0.25">
      <c r="B28" s="1">
        <v>2.234928</v>
      </c>
      <c r="C28" s="1">
        <v>1.2903359999999999</v>
      </c>
      <c r="D28">
        <v>3</v>
      </c>
      <c r="E28" s="1">
        <v>65483.89</v>
      </c>
      <c r="F28" s="1">
        <v>396.1241</v>
      </c>
      <c r="G28" s="1">
        <v>0.33510679999999998</v>
      </c>
      <c r="H28" s="1">
        <v>2.027123E-3</v>
      </c>
    </row>
    <row r="29" spans="2:12" x14ac:dyDescent="0.25">
      <c r="B29" s="1">
        <v>2.234928</v>
      </c>
      <c r="C29" s="1">
        <v>1.117464</v>
      </c>
      <c r="D29" s="1">
        <v>4</v>
      </c>
      <c r="E29" s="1">
        <v>64102.07</v>
      </c>
      <c r="F29" s="1">
        <v>579.82709999999997</v>
      </c>
      <c r="G29" s="1">
        <v>0.32803549999999998</v>
      </c>
      <c r="H29" s="1">
        <v>2.9672029999999999E-3</v>
      </c>
    </row>
    <row r="30" spans="2:12" x14ac:dyDescent="0.25">
      <c r="B30" s="1"/>
      <c r="C30" s="1"/>
      <c r="D30" s="1"/>
      <c r="E30" s="1"/>
      <c r="F30" s="1"/>
      <c r="G30" s="1"/>
      <c r="H30" s="1"/>
    </row>
    <row r="31" spans="2:12" x14ac:dyDescent="0.25">
      <c r="B31" s="1"/>
      <c r="C31" s="1"/>
      <c r="E31" s="1"/>
      <c r="F31" s="1"/>
      <c r="G31" s="1"/>
      <c r="H31" s="1"/>
    </row>
    <row r="32" spans="2:12" x14ac:dyDescent="0.25">
      <c r="B32" s="1"/>
      <c r="C32" s="1"/>
      <c r="E32" s="1"/>
      <c r="F32" s="1"/>
      <c r="G32" s="1"/>
      <c r="H32" s="1"/>
    </row>
    <row r="33" spans="2:8" x14ac:dyDescent="0.25">
      <c r="B33" s="1"/>
      <c r="C33" s="1"/>
      <c r="E33" s="1"/>
      <c r="F33" s="1"/>
      <c r="G33" s="1"/>
      <c r="H33" s="1"/>
    </row>
    <row r="34" spans="2:8" x14ac:dyDescent="0.25">
      <c r="B34" s="1"/>
      <c r="C34" s="1"/>
      <c r="E34" s="1"/>
      <c r="F34" s="1"/>
      <c r="G34" s="1"/>
      <c r="H34" s="1"/>
    </row>
    <row r="35" spans="2:8" x14ac:dyDescent="0.25">
      <c r="B35" s="1"/>
      <c r="C35" s="1"/>
      <c r="E35" s="1"/>
      <c r="F35" s="1"/>
      <c r="G35" s="1"/>
      <c r="H35" s="1"/>
    </row>
    <row r="36" spans="2:8" x14ac:dyDescent="0.25">
      <c r="B36" s="1"/>
      <c r="C36" s="1"/>
      <c r="D36" s="1"/>
      <c r="E36" s="1"/>
      <c r="F36" s="1"/>
      <c r="G36" s="1"/>
      <c r="H36" s="1"/>
    </row>
    <row r="37" spans="2:8" x14ac:dyDescent="0.25">
      <c r="B37" s="1"/>
      <c r="C37" s="1"/>
      <c r="D37" s="1"/>
      <c r="E37" s="1"/>
      <c r="F37" s="1"/>
      <c r="G37" s="1"/>
      <c r="H37" s="1"/>
    </row>
    <row r="38" spans="2:8" x14ac:dyDescent="0.25">
      <c r="B38" s="1"/>
      <c r="C38" s="1"/>
      <c r="D38" s="1"/>
      <c r="E38" s="1"/>
      <c r="F38" s="1"/>
      <c r="G38" s="1"/>
      <c r="H38" s="1"/>
    </row>
    <row r="39" spans="2:8" x14ac:dyDescent="0.25">
      <c r="B39" s="1"/>
      <c r="C39" s="1"/>
      <c r="E39" s="1"/>
      <c r="F39" s="1"/>
      <c r="G39" s="1"/>
      <c r="H39" s="1"/>
    </row>
    <row r="40" spans="2:8" x14ac:dyDescent="0.25">
      <c r="B40" s="1"/>
      <c r="C40" s="1"/>
      <c r="D40" s="1"/>
      <c r="E40" s="1"/>
      <c r="F40" s="1"/>
      <c r="G40" s="1"/>
      <c r="H40" s="1"/>
    </row>
    <row r="41" spans="2:8" x14ac:dyDescent="0.25">
      <c r="B41" s="1"/>
      <c r="C41" s="1"/>
      <c r="D41" s="1"/>
      <c r="E41" s="1"/>
      <c r="F41" s="1"/>
      <c r="G41" s="1"/>
      <c r="H41" s="1"/>
    </row>
    <row r="42" spans="2:8" x14ac:dyDescent="0.25">
      <c r="B42" s="1"/>
      <c r="C42" s="1"/>
      <c r="E42" s="1"/>
      <c r="F42" s="1"/>
      <c r="G42" s="1"/>
      <c r="H42" s="1"/>
    </row>
    <row r="43" spans="2:8" x14ac:dyDescent="0.25">
      <c r="B43" s="1"/>
      <c r="C43" s="1"/>
      <c r="E43" s="1"/>
      <c r="F43" s="1"/>
      <c r="G43" s="1"/>
      <c r="H43" s="1"/>
    </row>
    <row r="44" spans="2:8" x14ac:dyDescent="0.25">
      <c r="B44" s="1"/>
      <c r="C44" s="1"/>
      <c r="E44" s="1"/>
      <c r="F44" s="1"/>
      <c r="G44" s="1"/>
      <c r="H44" s="1"/>
    </row>
    <row r="45" spans="2:8" x14ac:dyDescent="0.25">
      <c r="B45" s="1"/>
      <c r="C45" s="1"/>
      <c r="E45" s="1"/>
      <c r="F45" s="1"/>
      <c r="G45" s="1"/>
      <c r="H45" s="1"/>
    </row>
    <row r="46" spans="2:8" x14ac:dyDescent="0.25">
      <c r="B46" s="1"/>
      <c r="C46" s="1"/>
      <c r="E46" s="1"/>
      <c r="F46" s="1"/>
      <c r="G46" s="1"/>
      <c r="H46" s="1"/>
    </row>
    <row r="47" spans="2:8" x14ac:dyDescent="0.25">
      <c r="B47" s="1"/>
      <c r="C47" s="1"/>
      <c r="D47" s="1"/>
      <c r="E47" s="1"/>
      <c r="F47" s="1"/>
      <c r="G47" s="1"/>
      <c r="H47" s="1"/>
    </row>
    <row r="48" spans="2:8" x14ac:dyDescent="0.25">
      <c r="B48" s="1"/>
      <c r="C48" s="1"/>
      <c r="D48" s="1"/>
      <c r="E48" s="1"/>
      <c r="F48" s="1"/>
      <c r="G48" s="1"/>
      <c r="H48" s="1"/>
    </row>
    <row r="49" spans="2:8" x14ac:dyDescent="0.25">
      <c r="B49" s="1"/>
      <c r="C49" s="1"/>
      <c r="D49" s="1"/>
      <c r="E49" s="1"/>
      <c r="F49" s="1"/>
      <c r="G49" s="1"/>
      <c r="H49" s="1"/>
    </row>
    <row r="50" spans="2:8" x14ac:dyDescent="0.25">
      <c r="B50" s="1"/>
      <c r="C50" s="1"/>
      <c r="E50" s="1"/>
      <c r="F50" s="1"/>
      <c r="G50" s="1"/>
      <c r="H50" s="1"/>
    </row>
    <row r="51" spans="2:8" x14ac:dyDescent="0.25">
      <c r="B51" s="1"/>
      <c r="C51" s="1"/>
      <c r="D51" s="1"/>
      <c r="E51" s="1"/>
      <c r="F51" s="1"/>
      <c r="G51" s="1"/>
      <c r="H51" s="1"/>
    </row>
    <row r="52" spans="2:8" x14ac:dyDescent="0.25">
      <c r="B52" s="1"/>
      <c r="C52" s="1"/>
      <c r="D52" s="1"/>
      <c r="E52" s="1"/>
      <c r="F52" s="1"/>
      <c r="G52" s="1"/>
      <c r="H52" s="1"/>
    </row>
    <row r="53" spans="2:8" x14ac:dyDescent="0.25">
      <c r="B53" s="1"/>
      <c r="C53" s="1"/>
      <c r="E53" s="1"/>
      <c r="F53" s="1"/>
      <c r="G53" s="1"/>
      <c r="H53" s="1"/>
    </row>
    <row r="54" spans="2:8" x14ac:dyDescent="0.25">
      <c r="B54" s="1"/>
      <c r="C54" s="1"/>
      <c r="E54" s="1"/>
      <c r="F54" s="1"/>
      <c r="G54" s="1"/>
      <c r="H54" s="1"/>
    </row>
    <row r="55" spans="2:8" x14ac:dyDescent="0.25">
      <c r="B55" s="1"/>
      <c r="C55" s="1"/>
      <c r="E55" s="1"/>
      <c r="F55" s="1"/>
      <c r="G55" s="1"/>
      <c r="H55" s="1"/>
    </row>
    <row r="56" spans="2:8" x14ac:dyDescent="0.25">
      <c r="B56" s="1"/>
      <c r="C56" s="1"/>
      <c r="E56" s="1"/>
      <c r="F56" s="1"/>
      <c r="G56" s="1"/>
      <c r="H56" s="1"/>
    </row>
    <row r="57" spans="2:8" x14ac:dyDescent="0.25">
      <c r="B57" s="1"/>
      <c r="C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  <c r="H59" s="1"/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E64" s="1"/>
      <c r="F64" s="1"/>
      <c r="G64" s="1"/>
      <c r="H64" s="1"/>
    </row>
    <row r="65" spans="2:8" x14ac:dyDescent="0.25">
      <c r="B65" s="1"/>
      <c r="C65" s="1"/>
      <c r="E65" s="1"/>
      <c r="F65" s="1"/>
      <c r="G65" s="1"/>
      <c r="H65" s="1"/>
    </row>
    <row r="66" spans="2:8" x14ac:dyDescent="0.25">
      <c r="B66" s="1"/>
      <c r="C66" s="1"/>
      <c r="E66" s="1"/>
      <c r="F66" s="1"/>
      <c r="G66" s="1"/>
      <c r="H66" s="1"/>
    </row>
    <row r="67" spans="2:8" x14ac:dyDescent="0.25">
      <c r="B67" s="1"/>
      <c r="C67" s="1"/>
      <c r="E67" s="1"/>
      <c r="F67" s="1"/>
      <c r="G67" s="1"/>
      <c r="H67" s="1"/>
    </row>
    <row r="68" spans="2:8" x14ac:dyDescent="0.25">
      <c r="B68" s="1"/>
      <c r="C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E75" s="1"/>
      <c r="F75" s="1"/>
      <c r="G75" s="1"/>
      <c r="H75" s="1"/>
    </row>
    <row r="76" spans="2:8" x14ac:dyDescent="0.25">
      <c r="B76" s="1"/>
      <c r="C76" s="1"/>
      <c r="E76" s="1"/>
      <c r="F76" s="1"/>
      <c r="G76" s="1"/>
      <c r="H76" s="1"/>
    </row>
    <row r="77" spans="2:8" x14ac:dyDescent="0.25">
      <c r="B77" s="1"/>
      <c r="C77" s="1"/>
      <c r="E77" s="1"/>
      <c r="F77" s="1"/>
      <c r="G77" s="1"/>
      <c r="H77" s="1"/>
    </row>
    <row r="78" spans="2:8" x14ac:dyDescent="0.25">
      <c r="B78" s="1"/>
      <c r="C78" s="1"/>
      <c r="E78" s="1"/>
      <c r="F78" s="1"/>
      <c r="G78" s="1"/>
      <c r="H78" s="1"/>
    </row>
    <row r="79" spans="2:8" x14ac:dyDescent="0.25">
      <c r="B79" s="1"/>
      <c r="C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E86" s="1"/>
      <c r="F86" s="1"/>
      <c r="G86" s="1"/>
      <c r="H86" s="1"/>
    </row>
    <row r="87" spans="2:8" x14ac:dyDescent="0.25">
      <c r="B87" s="1"/>
      <c r="C87" s="1"/>
      <c r="E87" s="1"/>
      <c r="F87" s="1"/>
      <c r="G87" s="1"/>
      <c r="H87" s="1"/>
    </row>
    <row r="88" spans="2:8" x14ac:dyDescent="0.25">
      <c r="B88" s="1"/>
      <c r="C88" s="1"/>
      <c r="E88" s="1"/>
      <c r="F88" s="1"/>
      <c r="G88" s="1"/>
      <c r="H88" s="1"/>
    </row>
    <row r="89" spans="2:8" x14ac:dyDescent="0.25">
      <c r="B89" s="1"/>
      <c r="C89" s="1"/>
      <c r="E89" s="1"/>
      <c r="F89" s="1"/>
      <c r="G89" s="1"/>
      <c r="H89" s="1"/>
    </row>
    <row r="90" spans="2:8" x14ac:dyDescent="0.25">
      <c r="B90" s="1"/>
      <c r="C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E97" s="1"/>
      <c r="F97" s="1"/>
      <c r="G97" s="1"/>
      <c r="H97" s="1"/>
    </row>
    <row r="98" spans="2:8" x14ac:dyDescent="0.25">
      <c r="B98" s="1"/>
      <c r="C98" s="1"/>
      <c r="E98" s="1"/>
      <c r="F98" s="1"/>
      <c r="G98" s="1"/>
      <c r="H98" s="1"/>
    </row>
    <row r="99" spans="2:8" x14ac:dyDescent="0.25">
      <c r="B99" s="1"/>
      <c r="C99" s="1"/>
      <c r="E99" s="1"/>
      <c r="F99" s="1"/>
      <c r="G99" s="1"/>
      <c r="H99" s="1"/>
    </row>
    <row r="100" spans="2:8" x14ac:dyDescent="0.25">
      <c r="B100" s="1"/>
      <c r="C100" s="1"/>
      <c r="E100" s="1"/>
      <c r="F100" s="1"/>
      <c r="G100" s="1"/>
      <c r="H100" s="1"/>
    </row>
    <row r="101" spans="2:8" x14ac:dyDescent="0.25">
      <c r="B101" s="1"/>
      <c r="C101" s="1"/>
      <c r="E101" s="1"/>
      <c r="F101" s="1"/>
      <c r="G101" s="1"/>
      <c r="H10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BEC4-7A29-4BB9-B920-FAC850D24C06}">
  <dimension ref="B2:N101"/>
  <sheetViews>
    <sheetView workbookViewId="0">
      <selection activeCell="N31" sqref="N31"/>
    </sheetView>
  </sheetViews>
  <sheetFormatPr defaultRowHeight="15" x14ac:dyDescent="0.25"/>
  <sheetData>
    <row r="2" spans="2:8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</row>
    <row r="3" spans="2:8" x14ac:dyDescent="0.25">
      <c r="B3" s="1">
        <v>0.69921319999999998</v>
      </c>
      <c r="C3" s="1">
        <v>1.3984259999999999</v>
      </c>
      <c r="D3" s="1">
        <v>0.25</v>
      </c>
      <c r="E3" s="1">
        <v>8713.5429999999997</v>
      </c>
      <c r="F3" s="1">
        <v>-154.82400000000001</v>
      </c>
      <c r="G3" s="1">
        <v>0.60742149999999995</v>
      </c>
      <c r="H3" s="1">
        <v>-1.079279E-2</v>
      </c>
    </row>
    <row r="4" spans="2:8" x14ac:dyDescent="0.25">
      <c r="B4" s="1">
        <v>0.69921319999999998</v>
      </c>
      <c r="C4" s="1">
        <v>0.98883679999999996</v>
      </c>
      <c r="D4" s="1">
        <v>0.5</v>
      </c>
      <c r="E4" s="1">
        <v>5406.7259999999997</v>
      </c>
      <c r="F4" s="1">
        <v>24017.25</v>
      </c>
      <c r="G4" s="1">
        <v>0.37690309999999999</v>
      </c>
      <c r="H4" s="1">
        <v>1.6742440000000001</v>
      </c>
    </row>
    <row r="5" spans="2:8" x14ac:dyDescent="0.25">
      <c r="B5" s="1">
        <v>0.69921319999999998</v>
      </c>
      <c r="C5" s="1">
        <v>0.88444250000000002</v>
      </c>
      <c r="D5" s="1">
        <v>0.625</v>
      </c>
      <c r="E5" s="1">
        <v>17155.2</v>
      </c>
      <c r="F5" s="1">
        <v>464.77069999999998</v>
      </c>
      <c r="G5" s="1">
        <v>1.1958899999999999</v>
      </c>
      <c r="H5" s="1">
        <v>3.2399190000000001E-2</v>
      </c>
    </row>
    <row r="6" spans="2:8" x14ac:dyDescent="0.25">
      <c r="B6" s="1">
        <v>0.69921319999999998</v>
      </c>
      <c r="C6" s="1">
        <v>0.80738180000000004</v>
      </c>
      <c r="D6" s="1">
        <v>0.75</v>
      </c>
      <c r="E6" s="1">
        <v>17799.41</v>
      </c>
      <c r="F6" s="1">
        <v>690.28930000000003</v>
      </c>
      <c r="G6" s="1">
        <v>1.2407980000000001</v>
      </c>
      <c r="H6" s="1">
        <v>4.8120089999999997E-2</v>
      </c>
    </row>
    <row r="7" spans="2:8" x14ac:dyDescent="0.25">
      <c r="B7" s="1">
        <v>0.69921319999999998</v>
      </c>
      <c r="C7" s="1">
        <v>0.74749030000000005</v>
      </c>
      <c r="D7" s="1">
        <v>0.875</v>
      </c>
      <c r="E7" s="1">
        <v>15499.47</v>
      </c>
      <c r="F7" s="1">
        <v>563.66560000000004</v>
      </c>
      <c r="G7" s="1">
        <v>1.080468</v>
      </c>
      <c r="H7" s="1">
        <v>3.9293149999999999E-2</v>
      </c>
    </row>
    <row r="8" spans="2:8" x14ac:dyDescent="0.25">
      <c r="B8" s="1">
        <v>0.69921319999999998</v>
      </c>
      <c r="C8" s="1">
        <v>0.69921319999999998</v>
      </c>
      <c r="D8" s="1">
        <v>1</v>
      </c>
      <c r="E8" s="1">
        <v>14054.73</v>
      </c>
      <c r="F8" s="1">
        <v>487.98770000000002</v>
      </c>
      <c r="G8" s="1">
        <v>0.9797555</v>
      </c>
      <c r="H8" s="1">
        <v>3.4017640000000002E-2</v>
      </c>
    </row>
    <row r="9" spans="2:8" x14ac:dyDescent="0.25">
      <c r="B9" s="1">
        <v>0.69921319999999998</v>
      </c>
      <c r="C9" s="1">
        <v>0.65922449999999999</v>
      </c>
      <c r="D9" s="1">
        <v>1.125</v>
      </c>
      <c r="E9" s="1">
        <v>13116.7</v>
      </c>
      <c r="F9" s="1">
        <v>442.61500000000001</v>
      </c>
      <c r="G9" s="1">
        <v>0.9143656</v>
      </c>
      <c r="H9" s="1">
        <v>3.085471E-2</v>
      </c>
    </row>
    <row r="10" spans="2:8" x14ac:dyDescent="0.25">
      <c r="B10" s="1">
        <v>0.69921319999999998</v>
      </c>
      <c r="C10" s="1">
        <v>0.62539529999999999</v>
      </c>
      <c r="D10" s="1">
        <v>1.25</v>
      </c>
      <c r="E10" s="1">
        <v>12497.87</v>
      </c>
      <c r="F10" s="1">
        <v>416.2921</v>
      </c>
      <c r="G10" s="1">
        <v>0.87122679999999997</v>
      </c>
      <c r="H10" s="1">
        <v>2.9019739999999999E-2</v>
      </c>
    </row>
    <row r="11" spans="2:8" x14ac:dyDescent="0.25">
      <c r="B11" s="1">
        <v>0.69921319999999998</v>
      </c>
      <c r="C11" s="1">
        <v>0.5709052</v>
      </c>
      <c r="D11" s="1">
        <v>1.5</v>
      </c>
      <c r="E11" s="1">
        <v>11432.23</v>
      </c>
      <c r="F11" s="1">
        <v>366.22050000000002</v>
      </c>
      <c r="G11" s="1">
        <v>0.79694149999999997</v>
      </c>
      <c r="H11" s="1">
        <v>2.552925E-2</v>
      </c>
    </row>
    <row r="12" spans="2:8" x14ac:dyDescent="0.25">
      <c r="B12" s="1">
        <v>0.69921319999999998</v>
      </c>
      <c r="C12" s="1">
        <v>0.52855549999999996</v>
      </c>
      <c r="D12" s="1">
        <v>1.75</v>
      </c>
      <c r="E12" s="1">
        <v>11156.01</v>
      </c>
      <c r="F12" s="1">
        <v>366.20580000000001</v>
      </c>
      <c r="G12" s="1">
        <v>0.77768619999999999</v>
      </c>
      <c r="H12" s="1">
        <v>2.5528229999999999E-2</v>
      </c>
    </row>
    <row r="13" spans="2:8" x14ac:dyDescent="0.25">
      <c r="B13" s="1">
        <v>0.69921319999999998</v>
      </c>
      <c r="C13" s="1">
        <v>0.49441839999999998</v>
      </c>
      <c r="D13" s="1">
        <v>2</v>
      </c>
      <c r="E13" s="1">
        <v>11084.72</v>
      </c>
      <c r="F13" s="1">
        <v>375.75700000000001</v>
      </c>
      <c r="G13" s="1">
        <v>0.77271599999999996</v>
      </c>
      <c r="H13" s="1">
        <v>2.6194039999999998E-2</v>
      </c>
    </row>
    <row r="14" spans="2:8" x14ac:dyDescent="0.25">
      <c r="B14" s="1">
        <v>0.69921319999999998</v>
      </c>
      <c r="C14" s="1">
        <v>0.45806980000000003</v>
      </c>
      <c r="D14" s="1">
        <v>2.33</v>
      </c>
      <c r="E14" s="1">
        <v>10723.46</v>
      </c>
      <c r="F14" s="1">
        <v>363.19639999999998</v>
      </c>
      <c r="G14" s="1">
        <v>0.74753270000000005</v>
      </c>
      <c r="H14" s="1">
        <v>2.5318440000000001E-2</v>
      </c>
    </row>
    <row r="15" spans="2:8" x14ac:dyDescent="0.25">
      <c r="B15" s="1">
        <v>0.69921319999999998</v>
      </c>
      <c r="C15" s="1">
        <v>0.42871510000000002</v>
      </c>
      <c r="D15" s="1">
        <v>2.66</v>
      </c>
      <c r="E15" s="1">
        <v>10122.200000000001</v>
      </c>
      <c r="F15" s="1">
        <v>336.62939999999998</v>
      </c>
      <c r="G15" s="1">
        <v>0.70561929999999995</v>
      </c>
      <c r="H15" s="1">
        <v>2.346645E-2</v>
      </c>
    </row>
    <row r="16" spans="2:8" x14ac:dyDescent="0.25">
      <c r="B16" s="1">
        <v>0.69921319999999998</v>
      </c>
      <c r="C16" s="1">
        <v>0.40369090000000002</v>
      </c>
      <c r="D16" s="1">
        <v>3</v>
      </c>
      <c r="E16" s="1">
        <v>6665.4279999999999</v>
      </c>
      <c r="F16" s="1">
        <v>143.3133</v>
      </c>
      <c r="G16" s="1">
        <v>0.46464729999999999</v>
      </c>
      <c r="H16" s="1">
        <v>9.9903779999999994E-3</v>
      </c>
    </row>
    <row r="17" spans="2:14" x14ac:dyDescent="0.25">
      <c r="B17" s="1">
        <v>0.69921319999999998</v>
      </c>
      <c r="C17" s="1">
        <v>0.38316650000000002</v>
      </c>
      <c r="D17" s="1">
        <v>3.33</v>
      </c>
      <c r="E17" s="1">
        <v>8928.4290000000001</v>
      </c>
      <c r="F17" s="1">
        <v>266.9307</v>
      </c>
      <c r="G17" s="1">
        <v>0.62240119999999999</v>
      </c>
      <c r="H17" s="1">
        <v>1.8607749999999999E-2</v>
      </c>
    </row>
    <row r="18" spans="2:14" x14ac:dyDescent="0.25">
      <c r="B18" s="1">
        <v>0.69921319999999998</v>
      </c>
      <c r="C18" s="1">
        <v>0.36548459999999999</v>
      </c>
      <c r="D18" s="1">
        <v>3.66</v>
      </c>
      <c r="E18" s="1">
        <v>9702.625</v>
      </c>
      <c r="F18" s="1">
        <v>320.20299999999997</v>
      </c>
      <c r="G18" s="1">
        <v>0.67637040000000004</v>
      </c>
      <c r="H18" s="1">
        <v>2.232137E-2</v>
      </c>
    </row>
    <row r="19" spans="2:14" x14ac:dyDescent="0.25">
      <c r="B19" s="1">
        <v>0.69921319999999998</v>
      </c>
      <c r="C19" s="1">
        <v>0.34960659999999999</v>
      </c>
      <c r="D19" s="1">
        <v>4</v>
      </c>
      <c r="E19" s="1">
        <v>9949.9959999999992</v>
      </c>
      <c r="F19" s="1">
        <v>340.65910000000002</v>
      </c>
      <c r="G19" s="1">
        <v>0.69361459999999997</v>
      </c>
      <c r="H19" s="1">
        <v>2.3747359999999999E-2</v>
      </c>
    </row>
    <row r="20" spans="2:14" x14ac:dyDescent="0.25">
      <c r="B20" s="1">
        <v>0.69921319999999998</v>
      </c>
      <c r="C20" s="1">
        <v>0.31269760000000002</v>
      </c>
      <c r="D20" s="1">
        <v>5</v>
      </c>
      <c r="E20" s="1">
        <v>10085.06</v>
      </c>
      <c r="F20" s="1">
        <v>357.60730000000001</v>
      </c>
      <c r="G20" s="1">
        <v>0.70302969999999998</v>
      </c>
      <c r="H20" s="1">
        <v>2.4928820000000001E-2</v>
      </c>
    </row>
    <row r="21" spans="2:14" x14ac:dyDescent="0.25">
      <c r="B21" s="1">
        <v>0.69921319999999998</v>
      </c>
      <c r="C21" s="1">
        <v>0.2642777</v>
      </c>
      <c r="D21" s="1">
        <v>7</v>
      </c>
      <c r="E21" s="1">
        <v>10075.67</v>
      </c>
      <c r="F21" s="1">
        <v>364.19349999999997</v>
      </c>
      <c r="G21" s="1">
        <v>0.70237519999999998</v>
      </c>
      <c r="H21" s="1">
        <v>2.5387940000000001E-2</v>
      </c>
    </row>
    <row r="22" spans="2:14" x14ac:dyDescent="0.25">
      <c r="B22" s="1">
        <v>0.99933209999999995</v>
      </c>
      <c r="C22" s="1">
        <v>1.998664</v>
      </c>
      <c r="D22" s="1">
        <v>0.25</v>
      </c>
      <c r="E22" s="1">
        <v>15939.99</v>
      </c>
      <c r="F22" s="1">
        <v>-664.57140000000004</v>
      </c>
      <c r="G22" s="1">
        <v>0.54397989999999996</v>
      </c>
      <c r="H22" s="1">
        <v>-2.2679660000000001E-2</v>
      </c>
    </row>
    <row r="23" spans="2:14" x14ac:dyDescent="0.25">
      <c r="B23" s="1">
        <v>0.99933209999999995</v>
      </c>
      <c r="C23" s="1">
        <v>1.4132690000000001</v>
      </c>
      <c r="D23" s="1">
        <v>0.5</v>
      </c>
      <c r="E23" s="1">
        <v>18189.060000000001</v>
      </c>
      <c r="F23" s="1">
        <v>76.783879999999996</v>
      </c>
      <c r="G23" s="1">
        <v>0.62073339999999999</v>
      </c>
      <c r="H23" s="1">
        <v>2.6203839999999999E-3</v>
      </c>
    </row>
    <row r="24" spans="2:14" x14ac:dyDescent="0.25">
      <c r="B24" s="1">
        <v>0.99933209999999995</v>
      </c>
      <c r="C24" s="1">
        <v>1.2640659999999999</v>
      </c>
      <c r="D24" s="1">
        <v>0.625</v>
      </c>
      <c r="E24" s="1">
        <v>18296.39</v>
      </c>
      <c r="F24" s="1">
        <v>198.46029999999999</v>
      </c>
      <c r="G24" s="1">
        <v>0.62439619999999996</v>
      </c>
      <c r="H24" s="1">
        <v>6.7728040000000003E-3</v>
      </c>
    </row>
    <row r="25" spans="2:14" x14ac:dyDescent="0.25">
      <c r="B25" s="1">
        <v>0.99933209999999995</v>
      </c>
      <c r="C25" s="1">
        <v>1.153929</v>
      </c>
      <c r="D25" s="1">
        <v>0.75</v>
      </c>
      <c r="E25" s="1">
        <v>17160</v>
      </c>
      <c r="F25" s="1">
        <v>237.27160000000001</v>
      </c>
      <c r="G25" s="1">
        <v>0.58561510000000006</v>
      </c>
      <c r="H25" s="1">
        <v>8.0973079999999992E-3</v>
      </c>
    </row>
    <row r="26" spans="2:14" x14ac:dyDescent="0.25">
      <c r="B26" s="1">
        <v>0.99933209999999995</v>
      </c>
      <c r="C26" s="1">
        <v>1.0683309999999999</v>
      </c>
      <c r="D26" s="1">
        <v>0.875</v>
      </c>
      <c r="E26" s="1">
        <v>15061.98</v>
      </c>
      <c r="F26" s="1">
        <v>205.38570000000001</v>
      </c>
      <c r="G26" s="1">
        <v>0.51401649999999999</v>
      </c>
      <c r="H26" s="1">
        <v>7.0091470000000003E-3</v>
      </c>
    </row>
    <row r="27" spans="2:14" x14ac:dyDescent="0.25">
      <c r="B27" s="1">
        <v>0.99933209999999995</v>
      </c>
      <c r="C27" s="1">
        <v>0.99933209999999995</v>
      </c>
      <c r="D27" s="1">
        <v>1</v>
      </c>
      <c r="E27" s="1">
        <v>12477</v>
      </c>
      <c r="F27" s="1">
        <v>133.8595</v>
      </c>
      <c r="G27" s="1">
        <v>0.4257996</v>
      </c>
      <c r="H27" s="1">
        <v>4.5681899999999998E-3</v>
      </c>
    </row>
    <row r="28" spans="2:14" x14ac:dyDescent="0.25">
      <c r="B28" s="1">
        <v>0.99933209999999995</v>
      </c>
      <c r="C28" s="1">
        <v>0.94217930000000005</v>
      </c>
      <c r="D28" s="1">
        <v>1.125</v>
      </c>
      <c r="E28" s="1">
        <v>38912.32</v>
      </c>
      <c r="F28" s="1">
        <v>1997.5440000000001</v>
      </c>
      <c r="G28" s="1">
        <v>1.3279510000000001</v>
      </c>
      <c r="H28" s="1">
        <v>6.8169670000000002E-2</v>
      </c>
    </row>
    <row r="29" spans="2:14" x14ac:dyDescent="0.25">
      <c r="B29" s="1">
        <v>0.99933209999999995</v>
      </c>
      <c r="C29" s="1">
        <v>0.89382980000000001</v>
      </c>
      <c r="D29" s="1">
        <v>1.25</v>
      </c>
      <c r="E29" s="1">
        <v>37406.03</v>
      </c>
      <c r="F29" s="1">
        <v>1904.789</v>
      </c>
      <c r="G29" s="1">
        <v>1.276546</v>
      </c>
      <c r="H29" s="1">
        <v>6.5004270000000003E-2</v>
      </c>
    </row>
    <row r="30" spans="2:14" x14ac:dyDescent="0.25">
      <c r="B30" s="1">
        <v>0.99933209999999995</v>
      </c>
      <c r="C30" s="1">
        <v>0.81595119999999999</v>
      </c>
      <c r="D30" s="1">
        <v>1.5</v>
      </c>
      <c r="E30" s="1">
        <v>28502.080000000002</v>
      </c>
      <c r="F30" s="1">
        <v>1146.6369999999999</v>
      </c>
      <c r="G30" s="1">
        <v>0.97268330000000003</v>
      </c>
      <c r="H30" s="1">
        <v>3.9130980000000003E-2</v>
      </c>
    </row>
    <row r="31" spans="2:14" x14ac:dyDescent="0.25">
      <c r="B31" s="1">
        <v>0.99933209999999995</v>
      </c>
      <c r="C31" s="1">
        <v>0.75542410000000004</v>
      </c>
      <c r="D31" s="1">
        <v>1.75</v>
      </c>
      <c r="E31" s="1">
        <v>25069.48</v>
      </c>
      <c r="F31" s="1">
        <v>918.35749999999996</v>
      </c>
      <c r="G31" s="1">
        <v>0.85553999999999997</v>
      </c>
      <c r="H31" s="1">
        <v>3.1340550000000002E-2</v>
      </c>
      <c r="N31" t="s">
        <v>40</v>
      </c>
    </row>
    <row r="32" spans="2:14" x14ac:dyDescent="0.25">
      <c r="B32" s="1">
        <v>0.99933209999999995</v>
      </c>
      <c r="C32" s="1">
        <v>0.70663450000000005</v>
      </c>
      <c r="D32" s="1">
        <v>2</v>
      </c>
      <c r="E32" s="1">
        <v>23153.91</v>
      </c>
      <c r="F32" s="1">
        <v>802.77369999999996</v>
      </c>
      <c r="G32" s="1">
        <v>0.79016759999999997</v>
      </c>
      <c r="H32" s="1">
        <v>2.739606E-2</v>
      </c>
    </row>
    <row r="33" spans="2:8" x14ac:dyDescent="0.25">
      <c r="B33" s="1">
        <v>0.99933209999999995</v>
      </c>
      <c r="C33" s="1">
        <v>0.65468420000000005</v>
      </c>
      <c r="D33" s="1">
        <v>2.33</v>
      </c>
      <c r="E33" s="1">
        <v>22267.89</v>
      </c>
      <c r="F33" s="1">
        <v>768.31579999999997</v>
      </c>
      <c r="G33" s="1">
        <v>0.75993060000000001</v>
      </c>
      <c r="H33" s="1">
        <v>2.622012E-2</v>
      </c>
    </row>
    <row r="34" spans="2:8" x14ac:dyDescent="0.25">
      <c r="B34" s="1">
        <v>0.99933209999999995</v>
      </c>
      <c r="C34" s="1">
        <v>0.61272979999999999</v>
      </c>
      <c r="D34" s="1">
        <v>2.66</v>
      </c>
      <c r="E34" s="1">
        <v>21809.49</v>
      </c>
      <c r="F34" s="1">
        <v>756.50750000000005</v>
      </c>
      <c r="G34" s="1">
        <v>0.74428709999999998</v>
      </c>
      <c r="H34" s="1">
        <v>2.5817139999999999E-2</v>
      </c>
    </row>
    <row r="35" spans="2:8" x14ac:dyDescent="0.25">
      <c r="B35" s="1">
        <v>0.99933209999999995</v>
      </c>
      <c r="C35" s="1">
        <v>0.5769647</v>
      </c>
      <c r="D35" s="1">
        <v>3</v>
      </c>
      <c r="E35" s="1">
        <v>20955.009999999998</v>
      </c>
      <c r="F35" s="1">
        <v>710.12369999999999</v>
      </c>
      <c r="G35" s="1">
        <v>0.71512620000000005</v>
      </c>
      <c r="H35" s="1">
        <v>2.4234209999999999E-2</v>
      </c>
    </row>
    <row r="36" spans="2:8" x14ac:dyDescent="0.25">
      <c r="B36" s="1">
        <v>0.99933209999999995</v>
      </c>
      <c r="C36" s="1">
        <v>0.54763059999999997</v>
      </c>
      <c r="D36" s="1">
        <v>3.33</v>
      </c>
      <c r="E36" s="1">
        <v>20999.25</v>
      </c>
      <c r="F36" s="1">
        <v>727.15599999999995</v>
      </c>
      <c r="G36" s="1">
        <v>0.71663600000000005</v>
      </c>
      <c r="H36" s="1">
        <v>2.4815469999999999E-2</v>
      </c>
    </row>
    <row r="37" spans="2:8" x14ac:dyDescent="0.25">
      <c r="B37" s="1">
        <v>0.99933209999999995</v>
      </c>
      <c r="C37" s="1">
        <v>0.52235929999999997</v>
      </c>
      <c r="D37" s="1">
        <v>3.66</v>
      </c>
      <c r="E37" s="1">
        <v>20983.56</v>
      </c>
      <c r="F37" s="1">
        <v>735.0163</v>
      </c>
      <c r="G37" s="1">
        <v>0.71610079999999998</v>
      </c>
      <c r="H37" s="1">
        <v>2.5083709999999999E-2</v>
      </c>
    </row>
    <row r="38" spans="2:8" x14ac:dyDescent="0.25">
      <c r="B38" s="1">
        <v>0.99933209999999995</v>
      </c>
      <c r="C38" s="1">
        <v>0.499666</v>
      </c>
      <c r="D38">
        <v>4</v>
      </c>
      <c r="E38" s="1">
        <v>21018.91</v>
      </c>
      <c r="F38" s="1">
        <v>744.92129999999997</v>
      </c>
      <c r="G38" s="1">
        <v>0.71730689999999997</v>
      </c>
      <c r="H38" s="1">
        <v>2.5421740000000002E-2</v>
      </c>
    </row>
    <row r="39" spans="2:8" x14ac:dyDescent="0.25">
      <c r="B39" s="1">
        <v>0.99933209999999995</v>
      </c>
      <c r="C39" s="1">
        <v>0.4469149</v>
      </c>
      <c r="D39" s="1">
        <v>5</v>
      </c>
      <c r="E39" s="1">
        <v>20830.87</v>
      </c>
      <c r="F39" s="1">
        <v>746.25800000000004</v>
      </c>
      <c r="G39" s="1">
        <v>0.71089000000000002</v>
      </c>
      <c r="H39" s="1">
        <v>2.5467360000000001E-2</v>
      </c>
    </row>
    <row r="40" spans="2:8" x14ac:dyDescent="0.25">
      <c r="B40" s="1">
        <v>0.99933209999999995</v>
      </c>
      <c r="C40" s="1">
        <v>0.37771199999999999</v>
      </c>
      <c r="D40" s="1">
        <v>7</v>
      </c>
      <c r="E40" s="1">
        <v>19967.349999999999</v>
      </c>
      <c r="F40" s="1">
        <v>700.05949999999996</v>
      </c>
      <c r="G40" s="1">
        <v>0.68142069999999999</v>
      </c>
      <c r="H40" s="1">
        <v>2.389076E-2</v>
      </c>
    </row>
    <row r="41" spans="2:8" x14ac:dyDescent="0.25">
      <c r="B41" s="1">
        <v>1.5005949999999999</v>
      </c>
      <c r="C41" s="1">
        <v>3.0011890000000001</v>
      </c>
      <c r="D41" s="1">
        <v>0.25</v>
      </c>
      <c r="E41" s="1">
        <v>52157.05</v>
      </c>
      <c r="F41" s="1">
        <v>-1370.414</v>
      </c>
      <c r="G41" s="1">
        <v>0.78940690000000002</v>
      </c>
      <c r="H41" s="1">
        <v>-2.074148E-2</v>
      </c>
    </row>
    <row r="42" spans="2:8" x14ac:dyDescent="0.25">
      <c r="B42" s="1">
        <v>1.5005949999999999</v>
      </c>
      <c r="C42" s="1">
        <v>2.1221610000000002</v>
      </c>
      <c r="D42" s="1">
        <v>0.5</v>
      </c>
      <c r="E42" s="1">
        <v>46914.84</v>
      </c>
      <c r="F42" s="1">
        <v>339.11410000000001</v>
      </c>
      <c r="G42" s="1">
        <v>0.71006499999999995</v>
      </c>
      <c r="H42" s="1">
        <v>5.1325559999999999E-3</v>
      </c>
    </row>
    <row r="43" spans="2:8" x14ac:dyDescent="0.25">
      <c r="B43" s="1">
        <v>1.5005949999999999</v>
      </c>
      <c r="C43" s="1">
        <v>1.8981189999999999</v>
      </c>
      <c r="D43" s="1">
        <v>0.625</v>
      </c>
      <c r="E43" s="1">
        <v>45076.59</v>
      </c>
      <c r="F43" s="1">
        <v>548.35389999999995</v>
      </c>
      <c r="G43" s="1">
        <v>0.68224269999999998</v>
      </c>
      <c r="H43" s="1">
        <v>8.2994399999999999E-3</v>
      </c>
    </row>
    <row r="44" spans="2:8" x14ac:dyDescent="0.25">
      <c r="B44" s="1">
        <v>1.5005949999999999</v>
      </c>
      <c r="C44" s="1">
        <v>1.732737</v>
      </c>
      <c r="D44" s="1">
        <v>0.75</v>
      </c>
      <c r="E44" s="1">
        <v>44891.72</v>
      </c>
      <c r="F44" s="1">
        <v>726.02279999999996</v>
      </c>
      <c r="G44" s="1">
        <v>0.67944470000000001</v>
      </c>
      <c r="H44" s="1">
        <v>1.098849E-2</v>
      </c>
    </row>
    <row r="45" spans="2:8" x14ac:dyDescent="0.25">
      <c r="B45" s="1">
        <v>1.5005949999999999</v>
      </c>
      <c r="C45" s="1">
        <v>1.604203</v>
      </c>
      <c r="D45" s="1">
        <v>0.875</v>
      </c>
      <c r="E45" s="1">
        <v>43990.06</v>
      </c>
      <c r="F45" s="1">
        <v>800.13120000000004</v>
      </c>
      <c r="G45" s="1">
        <v>0.66579790000000005</v>
      </c>
      <c r="H45" s="1">
        <v>1.211014E-2</v>
      </c>
    </row>
    <row r="46" spans="2:8" x14ac:dyDescent="0.25">
      <c r="B46" s="1">
        <v>1.5005949999999999</v>
      </c>
      <c r="C46" s="1">
        <v>1.5005949999999999</v>
      </c>
      <c r="D46" s="1">
        <v>1</v>
      </c>
      <c r="E46" s="1">
        <v>43600.49</v>
      </c>
      <c r="F46" s="1">
        <v>878.01599999999996</v>
      </c>
      <c r="G46" s="1">
        <v>0.65990170000000004</v>
      </c>
      <c r="H46" s="1">
        <v>1.3288940000000001E-2</v>
      </c>
    </row>
    <row r="47" spans="2:8" x14ac:dyDescent="0.25">
      <c r="B47" s="1">
        <v>1.5005949999999999</v>
      </c>
      <c r="C47" s="1">
        <v>1.414774</v>
      </c>
      <c r="D47" s="1">
        <v>1.125</v>
      </c>
      <c r="E47" s="1">
        <v>42964.84</v>
      </c>
      <c r="F47" s="1">
        <v>914.57389999999998</v>
      </c>
      <c r="G47" s="1">
        <v>0.650281</v>
      </c>
      <c r="H47" s="1">
        <v>1.384225E-2</v>
      </c>
    </row>
    <row r="48" spans="2:8" x14ac:dyDescent="0.25">
      <c r="B48" s="1">
        <v>1.5005949999999999</v>
      </c>
      <c r="C48" s="1">
        <v>1.3421730000000001</v>
      </c>
      <c r="D48" s="1">
        <v>1.25</v>
      </c>
      <c r="E48" s="1">
        <v>44578.12</v>
      </c>
      <c r="F48" s="1">
        <v>1075.1690000000001</v>
      </c>
      <c r="G48" s="1">
        <v>0.67469829999999997</v>
      </c>
      <c r="H48" s="1">
        <v>1.6272890000000002E-2</v>
      </c>
    </row>
    <row r="49" spans="2:8" x14ac:dyDescent="0.25">
      <c r="B49" s="1">
        <v>1.5005949999999999</v>
      </c>
      <c r="C49" s="1">
        <v>1.22523</v>
      </c>
      <c r="D49" s="1">
        <v>1.5</v>
      </c>
      <c r="E49" s="1">
        <v>43886.45</v>
      </c>
      <c r="F49" s="1">
        <v>1128.048</v>
      </c>
      <c r="G49" s="1">
        <v>0.66422979999999998</v>
      </c>
      <c r="H49" s="1">
        <v>1.7073209999999998E-2</v>
      </c>
    </row>
    <row r="50" spans="2:8" x14ac:dyDescent="0.25">
      <c r="B50" s="1">
        <v>1.5005949999999999</v>
      </c>
      <c r="C50" s="1">
        <v>1.1343430000000001</v>
      </c>
      <c r="D50" s="1">
        <v>1.75</v>
      </c>
      <c r="E50" s="1">
        <v>45494.879999999997</v>
      </c>
      <c r="F50" s="1">
        <v>1301.5820000000001</v>
      </c>
      <c r="G50" s="1">
        <v>0.68857369999999996</v>
      </c>
      <c r="H50" s="1">
        <v>1.9699689999999999E-2</v>
      </c>
    </row>
    <row r="51" spans="2:8" x14ac:dyDescent="0.25">
      <c r="B51" s="1">
        <v>1.5005949999999999</v>
      </c>
      <c r="C51" s="1">
        <v>1.0610809999999999</v>
      </c>
      <c r="D51" s="1">
        <v>2</v>
      </c>
      <c r="E51" s="1">
        <v>41867.82</v>
      </c>
      <c r="F51" s="1">
        <v>1144.5719999999999</v>
      </c>
      <c r="G51" s="1">
        <v>0.63367739999999995</v>
      </c>
      <c r="H51" s="1">
        <v>1.7323310000000001E-2</v>
      </c>
    </row>
    <row r="52" spans="2:8" x14ac:dyDescent="0.25">
      <c r="B52" s="1">
        <v>1.5005949999999999</v>
      </c>
      <c r="C52" s="1">
        <v>0.98307219999999995</v>
      </c>
      <c r="D52" s="1">
        <v>2.33</v>
      </c>
      <c r="E52" s="1">
        <v>31651.42</v>
      </c>
      <c r="F52" s="1">
        <v>641.96420000000001</v>
      </c>
      <c r="G52" s="1">
        <v>0.47905019999999998</v>
      </c>
      <c r="H52" s="1">
        <v>9.7162510000000004E-3</v>
      </c>
    </row>
    <row r="53" spans="2:8" x14ac:dyDescent="0.25">
      <c r="B53" s="1">
        <v>1.5005949999999999</v>
      </c>
      <c r="C53" s="1">
        <v>0.92007349999999999</v>
      </c>
      <c r="D53" s="1">
        <v>2.66</v>
      </c>
      <c r="E53" s="1">
        <v>88943.84</v>
      </c>
      <c r="F53" s="1">
        <v>5726.0389999999998</v>
      </c>
      <c r="G53" s="1">
        <v>1.346182</v>
      </c>
      <c r="H53" s="1">
        <v>8.6664679999999994E-2</v>
      </c>
    </row>
    <row r="54" spans="2:8" x14ac:dyDescent="0.25">
      <c r="B54" s="1">
        <v>1.5005949999999999</v>
      </c>
      <c r="C54" s="1">
        <v>0.86636860000000004</v>
      </c>
      <c r="D54" s="1">
        <v>3</v>
      </c>
      <c r="E54" s="1">
        <v>59106.01</v>
      </c>
      <c r="F54" s="1">
        <v>2535.4270000000001</v>
      </c>
      <c r="G54" s="1">
        <v>0.89458070000000001</v>
      </c>
      <c r="H54" s="1">
        <v>3.8374159999999997E-2</v>
      </c>
    </row>
    <row r="55" spans="2:8" x14ac:dyDescent="0.25">
      <c r="B55" s="1">
        <v>1.5005949999999999</v>
      </c>
      <c r="C55" s="1">
        <v>0.82232070000000002</v>
      </c>
      <c r="D55" s="1">
        <v>3.33</v>
      </c>
      <c r="E55" s="1">
        <v>52545.09</v>
      </c>
      <c r="F55" s="1">
        <v>2025.0640000000001</v>
      </c>
      <c r="G55" s="1">
        <v>0.79527990000000004</v>
      </c>
      <c r="H55" s="1">
        <v>3.064973E-2</v>
      </c>
    </row>
    <row r="56" spans="2:8" x14ac:dyDescent="0.25">
      <c r="B56" s="1">
        <v>1.5005949999999999</v>
      </c>
      <c r="C56" s="1">
        <v>0.78437330000000005</v>
      </c>
      <c r="D56" s="1">
        <v>3.66</v>
      </c>
      <c r="E56" s="1">
        <v>50101.47</v>
      </c>
      <c r="F56" s="1">
        <v>1861.134</v>
      </c>
      <c r="G56" s="1">
        <v>0.75829530000000001</v>
      </c>
      <c r="H56" s="1">
        <v>2.816861E-2</v>
      </c>
    </row>
    <row r="57" spans="2:8" x14ac:dyDescent="0.25">
      <c r="B57" s="1">
        <v>1.5005949999999999</v>
      </c>
      <c r="C57" s="1">
        <v>0.75029729999999994</v>
      </c>
      <c r="D57">
        <v>4</v>
      </c>
      <c r="E57" s="1">
        <v>49044.47</v>
      </c>
      <c r="F57" s="1">
        <v>1805.46</v>
      </c>
      <c r="G57" s="1">
        <v>0.7422974</v>
      </c>
      <c r="H57" s="1">
        <v>2.732598E-2</v>
      </c>
    </row>
    <row r="58" spans="2:8" x14ac:dyDescent="0.25">
      <c r="B58" s="1">
        <v>1.5005949999999999</v>
      </c>
      <c r="C58" s="1">
        <v>0.67108630000000002</v>
      </c>
      <c r="D58">
        <v>5</v>
      </c>
      <c r="E58" s="1">
        <v>47225.08</v>
      </c>
      <c r="F58" s="1">
        <v>1703.798</v>
      </c>
      <c r="G58" s="1">
        <v>0.71476059999999997</v>
      </c>
      <c r="H58" s="1">
        <v>2.5787310000000001E-2</v>
      </c>
    </row>
    <row r="59" spans="2:8" x14ac:dyDescent="0.25">
      <c r="B59" s="1">
        <v>1.5005949999999999</v>
      </c>
      <c r="C59" s="1">
        <v>0.56717139999999999</v>
      </c>
      <c r="D59">
        <v>7</v>
      </c>
      <c r="E59" s="1">
        <v>45928.15</v>
      </c>
      <c r="F59" s="1">
        <v>1644.671</v>
      </c>
      <c r="G59" s="1">
        <v>0.69513130000000001</v>
      </c>
      <c r="H59" s="1">
        <v>2.489241E-2</v>
      </c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E64" s="1"/>
      <c r="F64" s="1"/>
      <c r="G64" s="1"/>
      <c r="H64" s="1"/>
    </row>
    <row r="65" spans="2:8" x14ac:dyDescent="0.25">
      <c r="B65" s="1"/>
      <c r="C65" s="1"/>
      <c r="E65" s="1"/>
      <c r="F65" s="1"/>
      <c r="G65" s="1"/>
      <c r="H65" s="1"/>
    </row>
    <row r="66" spans="2:8" x14ac:dyDescent="0.25">
      <c r="B66" s="1"/>
      <c r="C66" s="1"/>
      <c r="E66" s="1"/>
      <c r="F66" s="1"/>
      <c r="G66" s="1"/>
      <c r="H66" s="1"/>
    </row>
    <row r="67" spans="2:8" x14ac:dyDescent="0.25">
      <c r="B67" s="1"/>
      <c r="C67" s="1"/>
      <c r="E67" s="1"/>
      <c r="F67" s="1"/>
      <c r="G67" s="1"/>
      <c r="H67" s="1"/>
    </row>
    <row r="68" spans="2:8" x14ac:dyDescent="0.25">
      <c r="B68" s="1"/>
      <c r="C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E75" s="1"/>
      <c r="F75" s="1"/>
      <c r="G75" s="1"/>
      <c r="H75" s="1"/>
    </row>
    <row r="76" spans="2:8" x14ac:dyDescent="0.25">
      <c r="B76" s="1"/>
      <c r="C76" s="1"/>
      <c r="E76" s="1"/>
      <c r="F76" s="1"/>
      <c r="G76" s="1"/>
      <c r="H76" s="1"/>
    </row>
    <row r="77" spans="2:8" x14ac:dyDescent="0.25">
      <c r="B77" s="1"/>
      <c r="C77" s="1"/>
      <c r="E77" s="1"/>
      <c r="F77" s="1"/>
      <c r="G77" s="1"/>
      <c r="H77" s="1"/>
    </row>
    <row r="78" spans="2:8" x14ac:dyDescent="0.25">
      <c r="B78" s="1"/>
      <c r="C78" s="1"/>
      <c r="E78" s="1"/>
      <c r="F78" s="1"/>
      <c r="G78" s="1"/>
      <c r="H78" s="1"/>
    </row>
    <row r="79" spans="2:8" x14ac:dyDescent="0.25">
      <c r="B79" s="1"/>
      <c r="C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E86" s="1"/>
      <c r="F86" s="1"/>
      <c r="G86" s="1"/>
      <c r="H86" s="1"/>
    </row>
    <row r="87" spans="2:8" x14ac:dyDescent="0.25">
      <c r="B87" s="1"/>
      <c r="C87" s="1"/>
      <c r="E87" s="1"/>
      <c r="F87" s="1"/>
      <c r="G87" s="1"/>
      <c r="H87" s="1"/>
    </row>
    <row r="88" spans="2:8" x14ac:dyDescent="0.25">
      <c r="B88" s="1"/>
      <c r="C88" s="1"/>
      <c r="E88" s="1"/>
      <c r="F88" s="1"/>
      <c r="G88" s="1"/>
      <c r="H88" s="1"/>
    </row>
    <row r="89" spans="2:8" x14ac:dyDescent="0.25">
      <c r="B89" s="1"/>
      <c r="C89" s="1"/>
      <c r="E89" s="1"/>
      <c r="F89" s="1"/>
      <c r="G89" s="1"/>
      <c r="H89" s="1"/>
    </row>
    <row r="90" spans="2:8" x14ac:dyDescent="0.25">
      <c r="B90" s="1"/>
      <c r="C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E97" s="1"/>
      <c r="F97" s="1"/>
      <c r="G97" s="1"/>
      <c r="H97" s="1"/>
    </row>
    <row r="98" spans="2:8" x14ac:dyDescent="0.25">
      <c r="B98" s="1"/>
      <c r="C98" s="1"/>
      <c r="E98" s="1"/>
      <c r="F98" s="1"/>
      <c r="G98" s="1"/>
      <c r="H98" s="1"/>
    </row>
    <row r="99" spans="2:8" x14ac:dyDescent="0.25">
      <c r="B99" s="1"/>
      <c r="C99" s="1"/>
      <c r="E99" s="1"/>
      <c r="F99" s="1"/>
      <c r="G99" s="1"/>
      <c r="H99" s="1"/>
    </row>
    <row r="100" spans="2:8" x14ac:dyDescent="0.25">
      <c r="B100" s="1"/>
      <c r="C100" s="1"/>
      <c r="E100" s="1"/>
      <c r="F100" s="1"/>
      <c r="G100" s="1"/>
      <c r="H100" s="1"/>
    </row>
    <row r="101" spans="2:8" x14ac:dyDescent="0.25">
      <c r="B101" s="1"/>
      <c r="C101" s="1"/>
      <c r="E101" s="1"/>
      <c r="F101" s="1"/>
      <c r="G101" s="1"/>
      <c r="H101" s="1"/>
    </row>
  </sheetData>
  <sortState ref="B41:H59">
    <sortCondition ref="B41"/>
  </sortState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3721-C0E9-4FBC-8969-04C8B076095B}">
  <dimension ref="B2:O101"/>
  <sheetViews>
    <sheetView topLeftCell="A6" workbookViewId="0">
      <selection activeCell="O29" sqref="O29"/>
    </sheetView>
  </sheetViews>
  <sheetFormatPr defaultRowHeight="15" x14ac:dyDescent="0.25"/>
  <sheetData>
    <row r="2" spans="2:8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</row>
    <row r="3" spans="2:8" x14ac:dyDescent="0.25">
      <c r="B3" s="1">
        <v>0.69921319999999998</v>
      </c>
      <c r="C3" s="1">
        <v>1.3984259999999999</v>
      </c>
      <c r="D3" s="1">
        <v>0.25</v>
      </c>
      <c r="E3" s="1">
        <v>5338.2129999999997</v>
      </c>
      <c r="F3" s="1">
        <v>112.184</v>
      </c>
      <c r="G3" s="1">
        <v>0.37212709999999999</v>
      </c>
      <c r="H3" s="1">
        <v>7.8203539999999998E-3</v>
      </c>
    </row>
    <row r="4" spans="2:8" x14ac:dyDescent="0.25">
      <c r="B4" s="1">
        <v>0.69921319999999998</v>
      </c>
      <c r="C4" s="1">
        <v>0.98883679999999996</v>
      </c>
      <c r="D4" s="1">
        <v>0.5</v>
      </c>
      <c r="E4" s="1">
        <v>3920.7190000000001</v>
      </c>
      <c r="F4" s="1">
        <v>27967.63</v>
      </c>
      <c r="G4" s="1">
        <v>0.27331349999999999</v>
      </c>
      <c r="H4" s="1">
        <v>1.9496249999999999</v>
      </c>
    </row>
    <row r="5" spans="2:8" x14ac:dyDescent="0.25">
      <c r="B5" s="1">
        <v>0.69921319999999998</v>
      </c>
      <c r="C5" s="1">
        <v>0.88444250000000002</v>
      </c>
      <c r="D5" s="1">
        <v>0.625</v>
      </c>
      <c r="E5" s="1">
        <v>12924.08</v>
      </c>
      <c r="F5" s="1">
        <v>598.03920000000005</v>
      </c>
      <c r="G5" s="1">
        <v>0.90093840000000003</v>
      </c>
      <c r="H5" s="1">
        <v>4.1689339999999998E-2</v>
      </c>
    </row>
    <row r="6" spans="2:8" x14ac:dyDescent="0.25">
      <c r="B6" s="1">
        <v>0.69921319999999998</v>
      </c>
      <c r="C6" s="1">
        <v>0.80738180000000004</v>
      </c>
      <c r="D6" s="1">
        <v>0.75</v>
      </c>
      <c r="E6" s="1">
        <v>14113.04</v>
      </c>
      <c r="F6" s="1">
        <v>718.17619999999999</v>
      </c>
      <c r="G6" s="1">
        <v>0.98382060000000005</v>
      </c>
      <c r="H6" s="1">
        <v>5.0064089999999999E-2</v>
      </c>
    </row>
    <row r="7" spans="2:8" x14ac:dyDescent="0.25">
      <c r="B7" s="1">
        <v>0.69921319999999998</v>
      </c>
      <c r="C7" s="1">
        <v>0.74749030000000005</v>
      </c>
      <c r="D7" s="1">
        <v>0.875</v>
      </c>
      <c r="E7" s="1">
        <v>12860.24</v>
      </c>
      <c r="F7" s="1">
        <v>597.37189999999998</v>
      </c>
      <c r="G7" s="1">
        <v>0.89648819999999996</v>
      </c>
      <c r="H7" s="1">
        <v>4.1642819999999997E-2</v>
      </c>
    </row>
    <row r="8" spans="2:8" x14ac:dyDescent="0.25">
      <c r="B8" s="1">
        <v>0.69921319999999998</v>
      </c>
      <c r="C8" s="1">
        <v>0.69921319999999998</v>
      </c>
      <c r="D8" s="1">
        <v>1</v>
      </c>
      <c r="E8" s="1">
        <v>12042.51</v>
      </c>
      <c r="F8" s="1">
        <v>526.36360000000002</v>
      </c>
      <c r="G8" s="1">
        <v>0.83948420000000001</v>
      </c>
      <c r="H8" s="1">
        <v>3.6692830000000003E-2</v>
      </c>
    </row>
    <row r="9" spans="2:8" x14ac:dyDescent="0.25">
      <c r="B9" s="1">
        <v>0.69921319999999998</v>
      </c>
      <c r="C9" s="1">
        <v>0.65922449999999999</v>
      </c>
      <c r="D9" s="1">
        <v>1.125</v>
      </c>
      <c r="E9" s="1">
        <v>11501.9</v>
      </c>
      <c r="F9" s="1">
        <v>481.67930000000001</v>
      </c>
      <c r="G9" s="1">
        <v>0.8017978</v>
      </c>
      <c r="H9" s="1">
        <v>3.3577889999999999E-2</v>
      </c>
    </row>
    <row r="10" spans="2:8" x14ac:dyDescent="0.25">
      <c r="B10" s="1">
        <v>0.69921319999999998</v>
      </c>
      <c r="C10" s="1">
        <v>0.62539529999999999</v>
      </c>
      <c r="D10" s="1">
        <v>1.25</v>
      </c>
      <c r="E10" s="1">
        <v>11154.58</v>
      </c>
      <c r="F10" s="1">
        <v>454.11950000000002</v>
      </c>
      <c r="G10" s="1">
        <v>0.777586</v>
      </c>
      <c r="H10" s="1">
        <v>3.1656690000000001E-2</v>
      </c>
    </row>
    <row r="11" spans="2:8" x14ac:dyDescent="0.25">
      <c r="B11" s="1">
        <v>0.69921319999999998</v>
      </c>
      <c r="C11" s="1">
        <v>0.5709052</v>
      </c>
      <c r="D11" s="1">
        <v>1.5</v>
      </c>
      <c r="E11" s="1">
        <v>10471.27</v>
      </c>
      <c r="F11" s="1">
        <v>400.56639999999999</v>
      </c>
      <c r="G11" s="1">
        <v>0.72995259999999995</v>
      </c>
      <c r="H11" s="1">
        <v>2.79235E-2</v>
      </c>
    </row>
    <row r="12" spans="2:8" x14ac:dyDescent="0.25">
      <c r="B12" s="1">
        <v>0.69921319999999998</v>
      </c>
      <c r="C12" s="1">
        <v>0.52855549999999996</v>
      </c>
      <c r="D12" s="1">
        <v>1.75</v>
      </c>
      <c r="E12" s="1">
        <v>10394.299999999999</v>
      </c>
      <c r="F12" s="1">
        <v>395.6397</v>
      </c>
      <c r="G12" s="1">
        <v>0.72458690000000003</v>
      </c>
      <c r="H12" s="1">
        <v>2.758006E-2</v>
      </c>
    </row>
    <row r="13" spans="2:8" x14ac:dyDescent="0.25">
      <c r="B13" s="1">
        <v>0.69921319999999998</v>
      </c>
      <c r="C13" s="1">
        <v>0.49441839999999998</v>
      </c>
      <c r="D13" s="1">
        <v>2</v>
      </c>
      <c r="E13" s="1">
        <v>10454.81</v>
      </c>
      <c r="F13" s="1">
        <v>400.81920000000002</v>
      </c>
      <c r="G13" s="1">
        <v>0.72880529999999999</v>
      </c>
      <c r="H13" s="1">
        <v>2.7941130000000002E-2</v>
      </c>
    </row>
    <row r="14" spans="2:8" x14ac:dyDescent="0.25">
      <c r="B14" s="1">
        <v>0.69921319999999998</v>
      </c>
      <c r="C14" s="1">
        <v>0.45806980000000003</v>
      </c>
      <c r="D14" s="1">
        <v>2.33</v>
      </c>
      <c r="E14" s="1">
        <v>10237.81</v>
      </c>
      <c r="F14" s="1">
        <v>384.02859999999998</v>
      </c>
      <c r="G14" s="1">
        <v>0.71367820000000004</v>
      </c>
      <c r="H14" s="1">
        <v>2.677065E-2</v>
      </c>
    </row>
    <row r="15" spans="2:8" x14ac:dyDescent="0.25">
      <c r="B15" s="1">
        <v>0.69921319999999998</v>
      </c>
      <c r="C15" s="1">
        <v>0.42871510000000002</v>
      </c>
      <c r="D15" s="1">
        <v>2.66</v>
      </c>
      <c r="E15" s="1">
        <v>9749.8160000000007</v>
      </c>
      <c r="F15" s="1">
        <v>353.68970000000002</v>
      </c>
      <c r="G15" s="1">
        <v>0.67966009999999999</v>
      </c>
      <c r="H15" s="1">
        <v>2.4655730000000001E-2</v>
      </c>
    </row>
    <row r="16" spans="2:8" x14ac:dyDescent="0.25">
      <c r="B16" s="1">
        <v>0.69921319999999998</v>
      </c>
      <c r="C16" s="1">
        <v>0.40369090000000002</v>
      </c>
      <c r="D16" s="1">
        <v>3</v>
      </c>
      <c r="E16" s="1">
        <v>6470.59</v>
      </c>
      <c r="F16" s="1">
        <v>157.1524</v>
      </c>
      <c r="G16" s="1">
        <v>0.4510651</v>
      </c>
      <c r="H16" s="1">
        <v>1.0955100000000001E-2</v>
      </c>
    </row>
    <row r="17" spans="2:15" x14ac:dyDescent="0.25">
      <c r="B17" s="1">
        <v>0.69921319999999998</v>
      </c>
      <c r="C17" s="1">
        <v>0.38316650000000002</v>
      </c>
      <c r="D17" s="1">
        <v>3.33</v>
      </c>
      <c r="E17" s="1">
        <v>8710.5020000000004</v>
      </c>
      <c r="F17" s="1">
        <v>279.9633</v>
      </c>
      <c r="G17" s="1">
        <v>0.60720949999999996</v>
      </c>
      <c r="H17" s="1">
        <v>1.9516260000000001E-2</v>
      </c>
    </row>
    <row r="18" spans="2:15" x14ac:dyDescent="0.25">
      <c r="B18" s="1">
        <v>0.69921319999999998</v>
      </c>
      <c r="C18" s="1">
        <v>0.36548459999999999</v>
      </c>
      <c r="D18" s="1">
        <v>3.66</v>
      </c>
      <c r="E18" s="1">
        <v>9498.3469999999998</v>
      </c>
      <c r="F18" s="1">
        <v>331.32040000000001</v>
      </c>
      <c r="G18" s="1">
        <v>0.6621302</v>
      </c>
      <c r="H18" s="1">
        <v>2.309636E-2</v>
      </c>
    </row>
    <row r="19" spans="2:15" x14ac:dyDescent="0.25">
      <c r="B19" s="1">
        <v>0.69921319999999998</v>
      </c>
      <c r="C19" s="1">
        <v>0.34960659999999999</v>
      </c>
      <c r="D19" s="1">
        <v>4</v>
      </c>
      <c r="E19" s="1">
        <v>9769.86</v>
      </c>
      <c r="F19" s="1">
        <v>350.17</v>
      </c>
      <c r="G19" s="1">
        <v>0.68105729999999998</v>
      </c>
      <c r="H19" s="1">
        <v>2.4410359999999999E-2</v>
      </c>
    </row>
    <row r="20" spans="2:15" x14ac:dyDescent="0.25">
      <c r="B20" s="1">
        <v>0.69921319999999998</v>
      </c>
      <c r="C20" s="1">
        <v>0.31269760000000002</v>
      </c>
      <c r="D20" s="1">
        <v>5</v>
      </c>
      <c r="E20" s="1">
        <v>9963.259</v>
      </c>
      <c r="F20" s="1">
        <v>363.99169999999998</v>
      </c>
      <c r="G20" s="1">
        <v>0.69453920000000002</v>
      </c>
      <c r="H20" s="1">
        <v>2.537387E-2</v>
      </c>
    </row>
    <row r="21" spans="2:15" x14ac:dyDescent="0.25">
      <c r="B21" s="1">
        <v>0.69921319999999998</v>
      </c>
      <c r="C21" s="1">
        <v>0.2642777</v>
      </c>
      <c r="D21" s="1">
        <v>7</v>
      </c>
      <c r="E21" s="1">
        <v>10012.27</v>
      </c>
      <c r="F21" s="1">
        <v>367.55549999999999</v>
      </c>
      <c r="G21" s="1">
        <v>0.69795580000000002</v>
      </c>
      <c r="H21" s="1">
        <v>2.5622309999999999E-2</v>
      </c>
    </row>
    <row r="22" spans="2:15" x14ac:dyDescent="0.25">
      <c r="B22" s="1">
        <v>0.99933209999999995</v>
      </c>
      <c r="C22" s="1">
        <v>1.998664</v>
      </c>
      <c r="D22" s="1">
        <v>0.25</v>
      </c>
      <c r="E22" s="1">
        <v>9949.4459999999999</v>
      </c>
      <c r="F22" s="1">
        <v>189.09270000000001</v>
      </c>
      <c r="G22" s="1">
        <v>0.33954220000000002</v>
      </c>
      <c r="H22" s="1">
        <v>6.453121E-3</v>
      </c>
    </row>
    <row r="23" spans="2:15" x14ac:dyDescent="0.25">
      <c r="B23" s="1">
        <v>0.99933209999999995</v>
      </c>
      <c r="C23" s="1">
        <v>1.4132690000000001</v>
      </c>
      <c r="D23" s="1">
        <v>0.5</v>
      </c>
      <c r="E23" s="1">
        <v>13554.04</v>
      </c>
      <c r="F23" s="1">
        <v>336.91550000000001</v>
      </c>
      <c r="G23" s="1">
        <v>0.46255540000000001</v>
      </c>
      <c r="H23" s="1">
        <v>1.1497830000000001E-2</v>
      </c>
    </row>
    <row r="24" spans="2:15" x14ac:dyDescent="0.25">
      <c r="B24" s="1">
        <v>0.99933209999999995</v>
      </c>
      <c r="C24" s="1">
        <v>1.2640659999999999</v>
      </c>
      <c r="D24" s="1">
        <v>0.625</v>
      </c>
      <c r="E24" s="1">
        <v>14461.21</v>
      </c>
      <c r="F24" s="1">
        <v>387.09539999999998</v>
      </c>
      <c r="G24" s="1">
        <v>0.49351400000000001</v>
      </c>
      <c r="H24" s="1">
        <v>1.3210309999999999E-2</v>
      </c>
    </row>
    <row r="25" spans="2:15" x14ac:dyDescent="0.25">
      <c r="B25" s="1">
        <v>0.99933209999999995</v>
      </c>
      <c r="C25" s="1">
        <v>1.153929</v>
      </c>
      <c r="D25" s="1">
        <v>0.75</v>
      </c>
      <c r="E25" s="1">
        <v>14223.33</v>
      </c>
      <c r="F25" s="1">
        <v>380.88099999999997</v>
      </c>
      <c r="G25" s="1">
        <v>0.4853961</v>
      </c>
      <c r="H25" s="1">
        <v>1.299823E-2</v>
      </c>
    </row>
    <row r="26" spans="2:15" x14ac:dyDescent="0.25">
      <c r="B26" s="1">
        <v>0.99933209999999995</v>
      </c>
      <c r="C26" s="1">
        <v>1.0683309999999999</v>
      </c>
      <c r="D26" s="1">
        <v>0.875</v>
      </c>
      <c r="E26" s="1">
        <v>12902.54</v>
      </c>
      <c r="F26" s="1">
        <v>317.56369999999998</v>
      </c>
      <c r="G26" s="1">
        <v>0.44032169999999998</v>
      </c>
      <c r="H26" s="1">
        <v>1.083742E-2</v>
      </c>
    </row>
    <row r="27" spans="2:15" x14ac:dyDescent="0.25">
      <c r="B27" s="1">
        <v>0.99933209999999995</v>
      </c>
      <c r="C27" s="1">
        <v>0.99933209999999995</v>
      </c>
      <c r="D27" s="1">
        <v>1</v>
      </c>
      <c r="E27" s="1">
        <v>10940.54</v>
      </c>
      <c r="F27" s="1">
        <v>226.7371</v>
      </c>
      <c r="G27" s="1">
        <v>0.373365</v>
      </c>
      <c r="H27" s="1">
        <v>7.7378000000000004E-3</v>
      </c>
    </row>
    <row r="28" spans="2:15" x14ac:dyDescent="0.25">
      <c r="B28" s="1">
        <v>0.99933209999999995</v>
      </c>
      <c r="C28" s="1">
        <v>0.94217930000000005</v>
      </c>
      <c r="D28" s="1">
        <v>1.125</v>
      </c>
      <c r="E28" s="1">
        <v>33370.36</v>
      </c>
      <c r="F28" s="1">
        <v>1990.259</v>
      </c>
      <c r="G28" s="1">
        <v>1.138822</v>
      </c>
      <c r="H28" s="1">
        <v>6.7921079999999995E-2</v>
      </c>
    </row>
    <row r="29" spans="2:15" x14ac:dyDescent="0.25">
      <c r="B29" s="1">
        <v>0.99933209999999995</v>
      </c>
      <c r="C29" s="1">
        <v>0.89382980000000001</v>
      </c>
      <c r="D29" s="1">
        <v>1.25</v>
      </c>
      <c r="E29" s="1">
        <v>32867.4</v>
      </c>
      <c r="F29" s="1">
        <v>1896.9929999999999</v>
      </c>
      <c r="G29" s="1">
        <v>1.1216569999999999</v>
      </c>
      <c r="H29" s="1">
        <v>6.4738199999999996E-2</v>
      </c>
      <c r="O29" t="s">
        <v>39</v>
      </c>
    </row>
    <row r="30" spans="2:15" x14ac:dyDescent="0.25">
      <c r="B30" s="1">
        <v>0.99933209999999995</v>
      </c>
      <c r="C30" s="1">
        <v>0.81595119999999999</v>
      </c>
      <c r="D30" s="1">
        <v>1.5</v>
      </c>
      <c r="E30" s="1">
        <v>25986.82</v>
      </c>
      <c r="F30" s="1">
        <v>1198.9659999999999</v>
      </c>
      <c r="G30" s="1">
        <v>0.88684560000000001</v>
      </c>
      <c r="H30" s="1">
        <v>4.0916809999999998E-2</v>
      </c>
    </row>
    <row r="31" spans="2:15" x14ac:dyDescent="0.25">
      <c r="B31" s="1">
        <v>0.99933209999999995</v>
      </c>
      <c r="C31" s="1">
        <v>0.75542410000000004</v>
      </c>
      <c r="D31" s="1">
        <v>1.75</v>
      </c>
      <c r="E31" s="1">
        <v>23322.77</v>
      </c>
      <c r="F31" s="1">
        <v>973.55349999999999</v>
      </c>
      <c r="G31" s="1">
        <v>0.79593029999999998</v>
      </c>
      <c r="H31" s="1">
        <v>3.3224219999999999E-2</v>
      </c>
    </row>
    <row r="32" spans="2:15" x14ac:dyDescent="0.25">
      <c r="B32" s="1">
        <v>0.99933209999999995</v>
      </c>
      <c r="C32" s="1">
        <v>0.70663450000000005</v>
      </c>
      <c r="D32" s="1">
        <v>2</v>
      </c>
      <c r="E32" s="1">
        <v>21840.02</v>
      </c>
      <c r="F32" s="1">
        <v>853.62139999999999</v>
      </c>
      <c r="G32" s="1">
        <v>0.74532889999999996</v>
      </c>
      <c r="H32" s="1">
        <v>2.9131319999999999E-2</v>
      </c>
    </row>
    <row r="33" spans="2:8" x14ac:dyDescent="0.25">
      <c r="B33" s="1">
        <v>0.99933209999999995</v>
      </c>
      <c r="C33" s="1">
        <v>0.65468420000000005</v>
      </c>
      <c r="D33" s="1">
        <v>2.33</v>
      </c>
      <c r="E33" s="1">
        <v>21266.93</v>
      </c>
      <c r="F33" s="1">
        <v>810.99850000000004</v>
      </c>
      <c r="G33" s="1">
        <v>0.72577130000000001</v>
      </c>
      <c r="H33" s="1">
        <v>2.7676739999999998E-2</v>
      </c>
    </row>
    <row r="34" spans="2:8" x14ac:dyDescent="0.25">
      <c r="B34" s="1">
        <v>0.99933209999999995</v>
      </c>
      <c r="C34" s="1">
        <v>0.61272979999999999</v>
      </c>
      <c r="D34" s="1">
        <v>2.66</v>
      </c>
      <c r="E34" s="1">
        <v>21013.27</v>
      </c>
      <c r="F34" s="1">
        <v>792.31129999999996</v>
      </c>
      <c r="G34" s="1">
        <v>0.71711469999999999</v>
      </c>
      <c r="H34" s="1">
        <v>2.7039009999999999E-2</v>
      </c>
    </row>
    <row r="35" spans="2:8" x14ac:dyDescent="0.25">
      <c r="B35" s="1">
        <v>0.99933209999999995</v>
      </c>
      <c r="C35" s="1">
        <v>0.5769647</v>
      </c>
      <c r="D35" s="1">
        <v>3</v>
      </c>
      <c r="E35" s="1">
        <v>20329.560000000001</v>
      </c>
      <c r="F35" s="1">
        <v>740.65020000000004</v>
      </c>
      <c r="G35" s="1">
        <v>0.69378169999999995</v>
      </c>
      <c r="H35" s="1">
        <v>2.527598E-2</v>
      </c>
    </row>
    <row r="36" spans="2:8" x14ac:dyDescent="0.25">
      <c r="B36" s="1">
        <v>0.99933209999999995</v>
      </c>
      <c r="C36" s="1">
        <v>0.54763059999999997</v>
      </c>
      <c r="D36" s="1">
        <v>3.33</v>
      </c>
      <c r="E36" s="1">
        <v>20472.810000000001</v>
      </c>
      <c r="F36" s="1">
        <v>753.0471</v>
      </c>
      <c r="G36" s="1">
        <v>0.69867029999999997</v>
      </c>
      <c r="H36" s="1">
        <v>2.5699050000000001E-2</v>
      </c>
    </row>
    <row r="37" spans="2:8" x14ac:dyDescent="0.25">
      <c r="B37" s="1">
        <v>0.99933209999999995</v>
      </c>
      <c r="C37" s="1">
        <v>0.52235929999999997</v>
      </c>
      <c r="D37" s="1">
        <v>3.66</v>
      </c>
      <c r="E37" s="1">
        <v>20535.68</v>
      </c>
      <c r="F37" s="1">
        <v>757.21770000000004</v>
      </c>
      <c r="G37" s="1">
        <v>0.70081599999999999</v>
      </c>
      <c r="H37" s="1">
        <v>2.5841380000000001E-2</v>
      </c>
    </row>
    <row r="38" spans="2:8" x14ac:dyDescent="0.25">
      <c r="B38" s="1">
        <v>0.99933209999999995</v>
      </c>
      <c r="C38" s="1">
        <v>0.499666</v>
      </c>
      <c r="D38" s="1">
        <v>4</v>
      </c>
      <c r="E38" s="1">
        <v>20634.04</v>
      </c>
      <c r="F38" s="1">
        <v>763.99519999999995</v>
      </c>
      <c r="G38" s="1">
        <v>0.70417280000000004</v>
      </c>
      <c r="H38" s="1">
        <v>2.6072669999999999E-2</v>
      </c>
    </row>
    <row r="39" spans="2:8" x14ac:dyDescent="0.25">
      <c r="B39" s="1">
        <v>0.99933209999999995</v>
      </c>
      <c r="C39" s="1">
        <v>0.4469149</v>
      </c>
      <c r="D39" s="1">
        <v>5</v>
      </c>
      <c r="E39" s="1">
        <v>20576.59</v>
      </c>
      <c r="F39" s="1">
        <v>759.12670000000003</v>
      </c>
      <c r="G39" s="1">
        <v>0.70221199999999995</v>
      </c>
      <c r="H39" s="1">
        <v>2.5906530000000001E-2</v>
      </c>
    </row>
    <row r="40" spans="2:8" x14ac:dyDescent="0.25">
      <c r="B40" s="1">
        <v>0.99933209999999995</v>
      </c>
      <c r="C40" s="1">
        <v>0.37771199999999999</v>
      </c>
      <c r="D40" s="1">
        <v>7</v>
      </c>
      <c r="E40" s="1">
        <v>19842.419999999998</v>
      </c>
      <c r="F40" s="1">
        <v>707.00120000000004</v>
      </c>
      <c r="G40" s="1">
        <v>0.67715740000000002</v>
      </c>
      <c r="H40" s="1">
        <v>2.412765E-2</v>
      </c>
    </row>
    <row r="41" spans="2:8" x14ac:dyDescent="0.25">
      <c r="B41" s="1">
        <v>1.5005949999999999</v>
      </c>
      <c r="C41" s="1">
        <v>3.0011890000000001</v>
      </c>
      <c r="D41" s="1">
        <v>0.25</v>
      </c>
      <c r="E41" s="1">
        <v>30939.22</v>
      </c>
      <c r="F41" s="1">
        <v>774.59349999999995</v>
      </c>
      <c r="G41" s="1">
        <v>0.46827099999999999</v>
      </c>
      <c r="H41" s="1">
        <v>1.1723620000000001E-2</v>
      </c>
    </row>
    <row r="42" spans="2:8" x14ac:dyDescent="0.25">
      <c r="B42" s="1">
        <v>1.5005949999999999</v>
      </c>
      <c r="C42" s="1">
        <v>2.1221610000000002</v>
      </c>
      <c r="D42" s="1">
        <v>0.5</v>
      </c>
      <c r="E42" s="1">
        <v>34645.06</v>
      </c>
      <c r="F42" s="1">
        <v>974.91150000000005</v>
      </c>
      <c r="G42" s="1">
        <v>0.52435960000000004</v>
      </c>
      <c r="H42" s="1">
        <v>1.475547E-2</v>
      </c>
    </row>
    <row r="43" spans="2:8" x14ac:dyDescent="0.25">
      <c r="B43" s="1">
        <v>1.5005949999999999</v>
      </c>
      <c r="C43" s="1">
        <v>1.8981189999999999</v>
      </c>
      <c r="D43" s="1">
        <v>0.625</v>
      </c>
      <c r="E43" s="1">
        <v>35372.160000000003</v>
      </c>
      <c r="F43" s="1">
        <v>1011.557</v>
      </c>
      <c r="G43" s="1">
        <v>0.53536439999999996</v>
      </c>
      <c r="H43" s="1">
        <v>1.531011E-2</v>
      </c>
    </row>
    <row r="44" spans="2:8" x14ac:dyDescent="0.25">
      <c r="B44" s="1">
        <v>1.5005949999999999</v>
      </c>
      <c r="C44" s="1">
        <v>1.732737</v>
      </c>
      <c r="D44" s="1">
        <v>0.75</v>
      </c>
      <c r="E44" s="1">
        <v>36768.199999999997</v>
      </c>
      <c r="F44" s="1">
        <v>1102.6880000000001</v>
      </c>
      <c r="G44" s="1">
        <v>0.55649380000000004</v>
      </c>
      <c r="H44" s="1">
        <v>1.66894E-2</v>
      </c>
    </row>
    <row r="45" spans="2:8" x14ac:dyDescent="0.25">
      <c r="B45" s="1">
        <v>1.5005949999999999</v>
      </c>
      <c r="C45" s="1">
        <v>1.604203</v>
      </c>
      <c r="D45" s="1">
        <v>0.875</v>
      </c>
      <c r="E45" s="1">
        <v>37185.75</v>
      </c>
      <c r="F45" s="1">
        <v>1115.356</v>
      </c>
      <c r="G45" s="1">
        <v>0.56281340000000002</v>
      </c>
      <c r="H45" s="1">
        <v>1.6881130000000001E-2</v>
      </c>
    </row>
    <row r="46" spans="2:8" x14ac:dyDescent="0.25">
      <c r="B46" s="1">
        <v>1.5005949999999999</v>
      </c>
      <c r="C46" s="1">
        <v>1.5005949999999999</v>
      </c>
      <c r="D46" s="1">
        <v>1</v>
      </c>
      <c r="E46" s="1">
        <v>37776.199999999997</v>
      </c>
      <c r="F46" s="1">
        <v>1150.096</v>
      </c>
      <c r="G46" s="1">
        <v>0.57174999999999998</v>
      </c>
      <c r="H46" s="1">
        <v>1.7406919999999999E-2</v>
      </c>
    </row>
    <row r="47" spans="2:8" x14ac:dyDescent="0.25">
      <c r="B47" s="1">
        <v>1.5005949999999999</v>
      </c>
      <c r="C47" s="1">
        <v>1.414774</v>
      </c>
      <c r="D47" s="1">
        <v>1.125</v>
      </c>
      <c r="E47" s="1">
        <v>37954.629999999997</v>
      </c>
      <c r="F47" s="1">
        <v>1153.7059999999999</v>
      </c>
      <c r="G47" s="1">
        <v>0.57445049999999998</v>
      </c>
      <c r="H47" s="1">
        <v>1.7461560000000001E-2</v>
      </c>
    </row>
    <row r="48" spans="2:8" x14ac:dyDescent="0.25">
      <c r="B48" s="1">
        <v>1.5005949999999999</v>
      </c>
      <c r="C48" s="1">
        <v>1.3421730000000001</v>
      </c>
      <c r="D48" s="1">
        <v>1.25</v>
      </c>
      <c r="E48" s="1">
        <v>39968.9</v>
      </c>
      <c r="F48" s="1">
        <v>1290.5239999999999</v>
      </c>
      <c r="G48" s="1">
        <v>0.60493680000000005</v>
      </c>
      <c r="H48" s="1">
        <v>1.9532330000000001E-2</v>
      </c>
    </row>
    <row r="49" spans="2:8" x14ac:dyDescent="0.25">
      <c r="B49" s="1">
        <v>1.5005949999999999</v>
      </c>
      <c r="C49" s="1">
        <v>1.22523</v>
      </c>
      <c r="D49" s="1">
        <v>1.5</v>
      </c>
      <c r="E49" s="1">
        <v>40291.69</v>
      </c>
      <c r="F49" s="1">
        <v>1303.3030000000001</v>
      </c>
      <c r="G49" s="1">
        <v>0.60982230000000004</v>
      </c>
      <c r="H49" s="1">
        <v>1.9725739999999999E-2</v>
      </c>
    </row>
    <row r="50" spans="2:8" x14ac:dyDescent="0.25">
      <c r="B50" s="1">
        <v>1.5005949999999999</v>
      </c>
      <c r="C50" s="1">
        <v>1.1343430000000001</v>
      </c>
      <c r="D50" s="1">
        <v>1.75</v>
      </c>
      <c r="E50" s="1">
        <v>42462.16</v>
      </c>
      <c r="F50" s="1">
        <v>1448.7539999999999</v>
      </c>
      <c r="G50" s="1">
        <v>0.64267280000000004</v>
      </c>
      <c r="H50" s="1">
        <v>2.1927169999999999E-2</v>
      </c>
    </row>
    <row r="51" spans="2:8" x14ac:dyDescent="0.25">
      <c r="B51" s="1">
        <v>1.5005949999999999</v>
      </c>
      <c r="C51" s="1">
        <v>1.0610809999999999</v>
      </c>
      <c r="D51" s="1">
        <v>2</v>
      </c>
      <c r="E51" s="1">
        <v>39615.550000000003</v>
      </c>
      <c r="F51" s="1">
        <v>1268.854</v>
      </c>
      <c r="G51" s="1">
        <v>0.59958880000000003</v>
      </c>
      <c r="H51" s="1">
        <v>1.920434E-2</v>
      </c>
    </row>
    <row r="52" spans="2:8" x14ac:dyDescent="0.25">
      <c r="B52" s="1">
        <v>1.5005949999999999</v>
      </c>
      <c r="C52" s="1">
        <v>0.98307219999999995</v>
      </c>
      <c r="D52" s="1">
        <v>2.33</v>
      </c>
      <c r="E52" s="1">
        <v>30319.93</v>
      </c>
      <c r="F52" s="1">
        <v>736.42920000000004</v>
      </c>
      <c r="G52" s="1">
        <v>0.45889799999999997</v>
      </c>
      <c r="H52" s="1">
        <v>1.114599E-2</v>
      </c>
    </row>
    <row r="53" spans="2:8" x14ac:dyDescent="0.25">
      <c r="B53" s="1">
        <v>1.5005949999999999</v>
      </c>
      <c r="C53" s="1">
        <v>0.92007349999999999</v>
      </c>
      <c r="D53" s="1">
        <v>2.66</v>
      </c>
      <c r="E53" s="1">
        <v>85242.79</v>
      </c>
      <c r="F53" s="1">
        <v>5669.8909999999996</v>
      </c>
      <c r="G53" s="1">
        <v>1.2901659999999999</v>
      </c>
      <c r="H53" s="1">
        <v>8.5814879999999996E-2</v>
      </c>
    </row>
    <row r="54" spans="2:8" x14ac:dyDescent="0.25">
      <c r="B54" s="1">
        <v>1.5005949999999999</v>
      </c>
      <c r="C54" s="1">
        <v>0.86636860000000004</v>
      </c>
      <c r="D54" s="1">
        <v>3</v>
      </c>
      <c r="E54" s="1">
        <v>57267.67</v>
      </c>
      <c r="F54" s="1">
        <v>2590.826</v>
      </c>
      <c r="G54" s="1">
        <v>0.86675709999999995</v>
      </c>
      <c r="H54" s="1">
        <v>3.9212650000000002E-2</v>
      </c>
    </row>
    <row r="55" spans="2:8" x14ac:dyDescent="0.25">
      <c r="B55" s="1">
        <v>1.5005949999999999</v>
      </c>
      <c r="C55" s="1">
        <v>0.82232070000000002</v>
      </c>
      <c r="D55" s="1">
        <v>3.33</v>
      </c>
      <c r="E55" s="1">
        <v>51202.51</v>
      </c>
      <c r="F55" s="1">
        <v>2079.89</v>
      </c>
      <c r="G55" s="1">
        <v>0.77495970000000003</v>
      </c>
      <c r="H55" s="1">
        <v>3.1479529999999999E-2</v>
      </c>
    </row>
    <row r="56" spans="2:8" x14ac:dyDescent="0.25">
      <c r="B56" s="1">
        <v>1.5005949999999999</v>
      </c>
      <c r="C56" s="1">
        <v>0.78437330000000005</v>
      </c>
      <c r="D56" s="1">
        <v>3.66</v>
      </c>
      <c r="E56" s="1">
        <v>49022.37</v>
      </c>
      <c r="F56" s="1">
        <v>1909.84</v>
      </c>
      <c r="G56" s="1">
        <v>0.74196280000000003</v>
      </c>
      <c r="H56" s="1">
        <v>2.8905790000000001E-2</v>
      </c>
    </row>
    <row r="57" spans="2:8" x14ac:dyDescent="0.25">
      <c r="B57" s="1">
        <v>1.5005949999999999</v>
      </c>
      <c r="C57" s="1">
        <v>0.75029729999999994</v>
      </c>
      <c r="D57" s="1">
        <v>4</v>
      </c>
      <c r="E57" s="1">
        <v>48143.85</v>
      </c>
      <c r="F57" s="1">
        <v>1847.768</v>
      </c>
      <c r="G57" s="1">
        <v>0.72866620000000004</v>
      </c>
      <c r="H57" s="1">
        <v>2.7966319999999999E-2</v>
      </c>
    </row>
    <row r="58" spans="2:8" x14ac:dyDescent="0.25">
      <c r="B58" s="1">
        <v>1.5005949999999999</v>
      </c>
      <c r="C58" s="1">
        <v>0.67108630000000002</v>
      </c>
      <c r="D58" s="1">
        <v>5</v>
      </c>
      <c r="E58" s="1">
        <v>46653.25</v>
      </c>
      <c r="F58" s="1">
        <v>1733.008</v>
      </c>
      <c r="G58" s="1">
        <v>0.70610580000000001</v>
      </c>
      <c r="H58" s="1">
        <v>2.6229410000000002E-2</v>
      </c>
    </row>
    <row r="59" spans="2:8" x14ac:dyDescent="0.25">
      <c r="B59" s="1">
        <v>1.5005949999999999</v>
      </c>
      <c r="C59" s="1">
        <v>0.56717139999999999</v>
      </c>
      <c r="D59" s="1">
        <v>7</v>
      </c>
      <c r="E59" s="1">
        <v>45639.839999999997</v>
      </c>
      <c r="F59" s="1">
        <v>1660.2070000000001</v>
      </c>
      <c r="G59" s="1">
        <v>0.69076769999999998</v>
      </c>
      <c r="H59" s="1">
        <v>2.5127549999999998E-2</v>
      </c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E64" s="1"/>
      <c r="F64" s="1"/>
      <c r="G64" s="1"/>
      <c r="H64" s="1"/>
    </row>
    <row r="65" spans="2:8" x14ac:dyDescent="0.25">
      <c r="B65" s="1"/>
      <c r="C65" s="1"/>
      <c r="E65" s="1"/>
      <c r="F65" s="1"/>
      <c r="G65" s="1"/>
      <c r="H65" s="1"/>
    </row>
    <row r="66" spans="2:8" x14ac:dyDescent="0.25">
      <c r="B66" s="1"/>
      <c r="C66" s="1"/>
      <c r="E66" s="1"/>
      <c r="F66" s="1"/>
      <c r="G66" s="1"/>
      <c r="H66" s="1"/>
    </row>
    <row r="67" spans="2:8" x14ac:dyDescent="0.25">
      <c r="B67" s="1"/>
      <c r="C67" s="1"/>
      <c r="E67" s="1"/>
      <c r="F67" s="1"/>
      <c r="G67" s="1"/>
      <c r="H67" s="1"/>
    </row>
    <row r="68" spans="2:8" x14ac:dyDescent="0.25">
      <c r="B68" s="1"/>
      <c r="C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E75" s="1"/>
      <c r="F75" s="1"/>
      <c r="G75" s="1"/>
      <c r="H75" s="1"/>
    </row>
    <row r="76" spans="2:8" x14ac:dyDescent="0.25">
      <c r="B76" s="1"/>
      <c r="C76" s="1"/>
      <c r="E76" s="1"/>
      <c r="F76" s="1"/>
      <c r="G76" s="1"/>
      <c r="H76" s="1"/>
    </row>
    <row r="77" spans="2:8" x14ac:dyDescent="0.25">
      <c r="B77" s="1"/>
      <c r="C77" s="1"/>
      <c r="E77" s="1"/>
      <c r="F77" s="1"/>
      <c r="G77" s="1"/>
      <c r="H77" s="1"/>
    </row>
    <row r="78" spans="2:8" x14ac:dyDescent="0.25">
      <c r="B78" s="1"/>
      <c r="C78" s="1"/>
      <c r="E78" s="1"/>
      <c r="F78" s="1"/>
      <c r="G78" s="1"/>
      <c r="H78" s="1"/>
    </row>
    <row r="79" spans="2:8" x14ac:dyDescent="0.25">
      <c r="B79" s="1"/>
      <c r="C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E86" s="1"/>
      <c r="F86" s="1"/>
      <c r="G86" s="1"/>
      <c r="H86" s="1"/>
    </row>
    <row r="87" spans="2:8" x14ac:dyDescent="0.25">
      <c r="B87" s="1"/>
      <c r="C87" s="1"/>
      <c r="E87" s="1"/>
      <c r="F87" s="1"/>
      <c r="G87" s="1"/>
      <c r="H87" s="1"/>
    </row>
    <row r="88" spans="2:8" x14ac:dyDescent="0.25">
      <c r="B88" s="1"/>
      <c r="C88" s="1"/>
      <c r="E88" s="1"/>
      <c r="F88" s="1"/>
      <c r="G88" s="1"/>
      <c r="H88" s="1"/>
    </row>
    <row r="89" spans="2:8" x14ac:dyDescent="0.25">
      <c r="B89" s="1"/>
      <c r="C89" s="1"/>
      <c r="E89" s="1"/>
      <c r="F89" s="1"/>
      <c r="G89" s="1"/>
      <c r="H89" s="1"/>
    </row>
    <row r="90" spans="2:8" x14ac:dyDescent="0.25">
      <c r="B90" s="1"/>
      <c r="C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E97" s="1"/>
      <c r="F97" s="1"/>
      <c r="G97" s="1"/>
      <c r="H97" s="1"/>
    </row>
    <row r="98" spans="2:8" x14ac:dyDescent="0.25">
      <c r="B98" s="1"/>
      <c r="C98" s="1"/>
      <c r="E98" s="1"/>
      <c r="F98" s="1"/>
      <c r="G98" s="1"/>
      <c r="H98" s="1"/>
    </row>
    <row r="99" spans="2:8" x14ac:dyDescent="0.25">
      <c r="B99" s="1"/>
      <c r="C99" s="1"/>
      <c r="E99" s="1"/>
      <c r="F99" s="1"/>
      <c r="G99" s="1"/>
      <c r="H99" s="1"/>
    </row>
    <row r="100" spans="2:8" x14ac:dyDescent="0.25">
      <c r="B100" s="1"/>
      <c r="C100" s="1"/>
      <c r="E100" s="1"/>
      <c r="F100" s="1"/>
      <c r="G100" s="1"/>
      <c r="H100" s="1"/>
    </row>
    <row r="101" spans="2:8" x14ac:dyDescent="0.25">
      <c r="B101" s="1"/>
      <c r="C101" s="1"/>
      <c r="E101" s="1"/>
      <c r="F101" s="1"/>
      <c r="G101" s="1"/>
      <c r="H101" s="1"/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C394-AA33-4876-84FE-274C9868A7B9}">
  <dimension ref="B2:O101"/>
  <sheetViews>
    <sheetView workbookViewId="0">
      <selection activeCell="O29" sqref="O29"/>
    </sheetView>
  </sheetViews>
  <sheetFormatPr defaultRowHeight="15" x14ac:dyDescent="0.25"/>
  <sheetData>
    <row r="2" spans="2:8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</row>
    <row r="3" spans="2:8" x14ac:dyDescent="0.25">
      <c r="B3" s="1">
        <v>0.69921319999999998</v>
      </c>
      <c r="C3" s="1">
        <v>1.3984259999999999</v>
      </c>
      <c r="D3" s="1">
        <v>0.25</v>
      </c>
      <c r="E3" s="1">
        <v>18965.63</v>
      </c>
      <c r="F3" s="1">
        <v>334.64350000000002</v>
      </c>
      <c r="G3" s="1">
        <v>1.322095</v>
      </c>
      <c r="H3" s="1">
        <v>2.332801E-2</v>
      </c>
    </row>
    <row r="4" spans="2:8" x14ac:dyDescent="0.25">
      <c r="B4" s="1">
        <v>0.69921319999999998</v>
      </c>
      <c r="C4" s="1">
        <v>0.98883679999999996</v>
      </c>
      <c r="D4" s="1">
        <v>0.5</v>
      </c>
      <c r="E4" s="1">
        <v>13849.02</v>
      </c>
      <c r="F4" s="1">
        <v>307.8254</v>
      </c>
      <c r="G4" s="1">
        <v>0.96541589999999999</v>
      </c>
      <c r="H4" s="1">
        <v>2.1458519999999998E-2</v>
      </c>
    </row>
    <row r="5" spans="2:8" x14ac:dyDescent="0.25">
      <c r="B5" s="1">
        <v>0.69921319999999998</v>
      </c>
      <c r="C5" s="1">
        <v>0.88444250000000002</v>
      </c>
      <c r="D5" s="1">
        <v>0.625</v>
      </c>
      <c r="E5" s="1">
        <v>12913.84</v>
      </c>
      <c r="F5" s="1">
        <v>308.39490000000001</v>
      </c>
      <c r="G5" s="1">
        <v>0.90022449999999998</v>
      </c>
      <c r="H5" s="1">
        <v>2.1498219999999998E-2</v>
      </c>
    </row>
    <row r="6" spans="2:8" x14ac:dyDescent="0.25">
      <c r="B6" s="1">
        <v>0.69921319999999998</v>
      </c>
      <c r="C6" s="1">
        <v>0.80738180000000004</v>
      </c>
      <c r="D6" s="1">
        <v>0.75</v>
      </c>
      <c r="E6" s="1">
        <v>12315.16</v>
      </c>
      <c r="F6" s="1">
        <v>311.27390000000003</v>
      </c>
      <c r="G6" s="1">
        <v>0.85849010000000003</v>
      </c>
      <c r="H6" s="1">
        <v>2.169892E-2</v>
      </c>
    </row>
    <row r="7" spans="2:8" x14ac:dyDescent="0.25">
      <c r="B7" s="1">
        <v>0.69921319999999998</v>
      </c>
      <c r="C7" s="1">
        <v>0.74749030000000005</v>
      </c>
      <c r="D7" s="1">
        <v>0.875</v>
      </c>
      <c r="E7" s="1">
        <v>11901.57</v>
      </c>
      <c r="F7" s="1">
        <v>315.00420000000003</v>
      </c>
      <c r="G7" s="1">
        <v>0.82965929999999999</v>
      </c>
      <c r="H7" s="1">
        <v>2.195896E-2</v>
      </c>
    </row>
    <row r="8" spans="2:8" x14ac:dyDescent="0.25">
      <c r="B8" s="1">
        <v>0.69921319999999998</v>
      </c>
      <c r="C8" s="1">
        <v>0.69921319999999998</v>
      </c>
      <c r="D8" s="1">
        <v>1</v>
      </c>
      <c r="E8" s="1">
        <v>11599.87</v>
      </c>
      <c r="F8" s="1">
        <v>318.93619999999999</v>
      </c>
      <c r="G8" s="1">
        <v>0.80862769999999995</v>
      </c>
      <c r="H8" s="1">
        <v>2.2233059999999999E-2</v>
      </c>
    </row>
    <row r="9" spans="2:8" x14ac:dyDescent="0.25">
      <c r="B9" s="1">
        <v>0.69921319999999998</v>
      </c>
      <c r="C9" s="1">
        <v>0.65922449999999999</v>
      </c>
      <c r="D9" s="1">
        <v>1.125</v>
      </c>
      <c r="E9" s="1">
        <v>11370.67</v>
      </c>
      <c r="F9" s="1">
        <v>322.77359999999999</v>
      </c>
      <c r="G9" s="1">
        <v>0.79264990000000002</v>
      </c>
      <c r="H9" s="1">
        <v>2.2500559999999999E-2</v>
      </c>
    </row>
    <row r="10" spans="2:8" x14ac:dyDescent="0.25">
      <c r="B10" s="1">
        <v>0.69921319999999998</v>
      </c>
      <c r="C10" s="1">
        <v>0.62539529999999999</v>
      </c>
      <c r="D10" s="1">
        <v>1.25</v>
      </c>
      <c r="E10" s="1">
        <v>11191.03</v>
      </c>
      <c r="F10" s="1">
        <v>326.38580000000002</v>
      </c>
      <c r="G10" s="1">
        <v>0.78012740000000003</v>
      </c>
      <c r="H10" s="1">
        <v>2.2752370000000001E-2</v>
      </c>
    </row>
    <row r="11" spans="2:8" x14ac:dyDescent="0.25">
      <c r="B11" s="1">
        <v>0.69921319999999998</v>
      </c>
      <c r="C11" s="1">
        <v>0.5709052</v>
      </c>
      <c r="D11" s="1">
        <v>1.5</v>
      </c>
      <c r="E11" s="1">
        <v>10928.59</v>
      </c>
      <c r="F11" s="1">
        <v>332.77420000000001</v>
      </c>
      <c r="G11" s="1">
        <v>0.76183279999999998</v>
      </c>
      <c r="H11" s="1">
        <v>2.3197700000000002E-2</v>
      </c>
    </row>
    <row r="12" spans="2:8" x14ac:dyDescent="0.25">
      <c r="B12" s="1">
        <v>0.69921319999999998</v>
      </c>
      <c r="C12" s="1">
        <v>0.52855549999999996</v>
      </c>
      <c r="D12" s="1">
        <v>1.75</v>
      </c>
      <c r="E12" s="1">
        <v>10747.34</v>
      </c>
      <c r="F12" s="1">
        <v>338.06650000000002</v>
      </c>
      <c r="G12" s="1">
        <v>0.74919729999999995</v>
      </c>
      <c r="H12" s="1">
        <v>2.3566630000000002E-2</v>
      </c>
    </row>
    <row r="13" spans="2:8" x14ac:dyDescent="0.25">
      <c r="B13" s="1">
        <v>0.69921319999999998</v>
      </c>
      <c r="C13" s="1">
        <v>0.49441839999999998</v>
      </c>
      <c r="D13" s="1">
        <v>2</v>
      </c>
      <c r="E13" s="1">
        <v>10615.77</v>
      </c>
      <c r="F13" s="1">
        <v>342.41300000000001</v>
      </c>
      <c r="G13" s="1">
        <v>0.74002590000000001</v>
      </c>
      <c r="H13" s="1">
        <v>2.3869620000000001E-2</v>
      </c>
    </row>
    <row r="14" spans="2:8" x14ac:dyDescent="0.25">
      <c r="B14" s="1">
        <v>0.69921319999999998</v>
      </c>
      <c r="C14" s="1">
        <v>0.45806980000000003</v>
      </c>
      <c r="D14" s="1">
        <v>2.33</v>
      </c>
      <c r="E14" s="1">
        <v>10490.24</v>
      </c>
      <c r="F14" s="1">
        <v>346.99040000000002</v>
      </c>
      <c r="G14" s="1">
        <v>0.73127489999999995</v>
      </c>
      <c r="H14" s="1">
        <v>2.418872E-2</v>
      </c>
    </row>
    <row r="15" spans="2:8" x14ac:dyDescent="0.25">
      <c r="B15" s="1">
        <v>0.69921319999999998</v>
      </c>
      <c r="C15" s="1">
        <v>0.42871510000000002</v>
      </c>
      <c r="D15" s="1">
        <v>2.66</v>
      </c>
      <c r="E15" s="1">
        <v>10400.1</v>
      </c>
      <c r="F15" s="1">
        <v>350.55380000000002</v>
      </c>
      <c r="G15" s="1">
        <v>0.72499150000000001</v>
      </c>
      <c r="H15" s="1">
        <v>2.443712E-2</v>
      </c>
    </row>
    <row r="16" spans="2:8" x14ac:dyDescent="0.25">
      <c r="B16" s="1">
        <v>0.69921319999999998</v>
      </c>
      <c r="C16" s="1">
        <v>0.40369090000000002</v>
      </c>
      <c r="D16" s="1">
        <v>3</v>
      </c>
      <c r="E16" s="1">
        <v>10331.4</v>
      </c>
      <c r="F16" s="1">
        <v>353.43439999999998</v>
      </c>
      <c r="G16" s="1">
        <v>0.72020220000000001</v>
      </c>
      <c r="H16" s="1">
        <v>2.4637929999999999E-2</v>
      </c>
    </row>
    <row r="17" spans="2:15" x14ac:dyDescent="0.25">
      <c r="B17" s="1">
        <v>0.69921319999999998</v>
      </c>
      <c r="C17" s="1">
        <v>0.38316650000000002</v>
      </c>
      <c r="D17" s="1">
        <v>3.33</v>
      </c>
      <c r="E17" s="1">
        <v>10280.73</v>
      </c>
      <c r="F17" s="1">
        <v>355.65449999999998</v>
      </c>
      <c r="G17" s="1">
        <v>0.71667049999999999</v>
      </c>
      <c r="H17" s="1">
        <v>2.4792689999999999E-2</v>
      </c>
    </row>
    <row r="18" spans="2:15" x14ac:dyDescent="0.25">
      <c r="B18" s="1">
        <v>0.69921319999999998</v>
      </c>
      <c r="C18" s="1">
        <v>0.36548459999999999</v>
      </c>
      <c r="D18" s="1">
        <v>3.66</v>
      </c>
      <c r="E18" s="1">
        <v>10241.23</v>
      </c>
      <c r="F18" s="1">
        <v>357.44459999999998</v>
      </c>
      <c r="G18" s="1">
        <v>0.71391669999999996</v>
      </c>
      <c r="H18" s="1">
        <v>2.4917479999999999E-2</v>
      </c>
    </row>
    <row r="19" spans="2:15" x14ac:dyDescent="0.25">
      <c r="B19" s="1">
        <v>0.69921319999999998</v>
      </c>
      <c r="C19" s="1">
        <v>0.34960659999999999</v>
      </c>
      <c r="D19" s="1">
        <v>4</v>
      </c>
      <c r="E19" s="1">
        <v>10209.030000000001</v>
      </c>
      <c r="F19" s="1">
        <v>358.94400000000002</v>
      </c>
      <c r="G19" s="1">
        <v>0.71167179999999997</v>
      </c>
      <c r="H19" s="1">
        <v>2.5021999999999999E-2</v>
      </c>
    </row>
    <row r="20" spans="2:15" x14ac:dyDescent="0.25">
      <c r="B20" s="1">
        <v>0.69921319999999998</v>
      </c>
      <c r="C20" s="1">
        <v>0.31269760000000002</v>
      </c>
      <c r="D20" s="1">
        <v>5</v>
      </c>
      <c r="E20" s="1">
        <v>10145.950000000001</v>
      </c>
      <c r="F20" s="1">
        <v>361.99250000000001</v>
      </c>
      <c r="G20" s="1">
        <v>0.70727430000000002</v>
      </c>
      <c r="H20" s="1">
        <v>2.5234510000000002E-2</v>
      </c>
    </row>
    <row r="21" spans="2:15" x14ac:dyDescent="0.25">
      <c r="B21" s="1">
        <v>0.69921319999999998</v>
      </c>
      <c r="C21" s="1">
        <v>0.2642777</v>
      </c>
      <c r="D21" s="1">
        <v>7</v>
      </c>
      <c r="E21" s="1">
        <v>10086.77</v>
      </c>
      <c r="F21" s="1">
        <v>365.00170000000003</v>
      </c>
      <c r="G21" s="1">
        <v>0.70314949999999998</v>
      </c>
      <c r="H21" s="1">
        <v>2.544428E-2</v>
      </c>
    </row>
    <row r="22" spans="2:15" x14ac:dyDescent="0.25">
      <c r="B22" s="1">
        <v>0.99933209999999995</v>
      </c>
      <c r="C22" s="1">
        <v>1.998664</v>
      </c>
      <c r="D22" s="1">
        <v>0.25</v>
      </c>
      <c r="E22" s="1">
        <v>38740.730000000003</v>
      </c>
      <c r="F22" s="1">
        <v>683.56970000000001</v>
      </c>
      <c r="G22" s="1">
        <v>1.322095</v>
      </c>
      <c r="H22" s="1">
        <v>2.332801E-2</v>
      </c>
    </row>
    <row r="23" spans="2:15" x14ac:dyDescent="0.25">
      <c r="B23" s="1">
        <v>0.99933209999999995</v>
      </c>
      <c r="C23" s="1">
        <v>1.4132690000000001</v>
      </c>
      <c r="D23" s="1">
        <v>0.5</v>
      </c>
      <c r="E23" s="1">
        <v>28289.13</v>
      </c>
      <c r="F23" s="1">
        <v>628.78899999999999</v>
      </c>
      <c r="G23" s="1">
        <v>0.96541589999999999</v>
      </c>
      <c r="H23" s="1">
        <v>2.1458519999999998E-2</v>
      </c>
    </row>
    <row r="24" spans="2:15" x14ac:dyDescent="0.25">
      <c r="B24" s="1">
        <v>0.99933209999999995</v>
      </c>
      <c r="C24" s="1">
        <v>1.2640659999999999</v>
      </c>
      <c r="D24" s="1">
        <v>0.625</v>
      </c>
      <c r="E24" s="1">
        <v>26378.85</v>
      </c>
      <c r="F24" s="1">
        <v>629.95230000000004</v>
      </c>
      <c r="G24" s="1">
        <v>0.90022449999999998</v>
      </c>
      <c r="H24" s="1">
        <v>2.1498219999999998E-2</v>
      </c>
    </row>
    <row r="25" spans="2:15" x14ac:dyDescent="0.25">
      <c r="B25" s="1">
        <v>0.99933209999999995</v>
      </c>
      <c r="C25" s="1">
        <v>1.153929</v>
      </c>
      <c r="D25" s="1">
        <v>0.75</v>
      </c>
      <c r="E25" s="1">
        <v>25155.93</v>
      </c>
      <c r="F25" s="1">
        <v>635.83309999999994</v>
      </c>
      <c r="G25" s="1">
        <v>0.85849010000000003</v>
      </c>
      <c r="H25" s="1">
        <v>2.169892E-2</v>
      </c>
    </row>
    <row r="26" spans="2:15" x14ac:dyDescent="0.25">
      <c r="B26" s="1">
        <v>0.99933209999999995</v>
      </c>
      <c r="C26" s="1">
        <v>1.0683309999999999</v>
      </c>
      <c r="D26" s="1">
        <v>0.875</v>
      </c>
      <c r="E26" s="1">
        <v>24311.11</v>
      </c>
      <c r="F26" s="1">
        <v>643.4529</v>
      </c>
      <c r="G26" s="1">
        <v>0.82965929999999999</v>
      </c>
      <c r="H26" s="1">
        <v>2.195896E-2</v>
      </c>
    </row>
    <row r="27" spans="2:15" x14ac:dyDescent="0.25">
      <c r="B27" s="1">
        <v>0.99933209999999995</v>
      </c>
      <c r="C27" s="1">
        <v>0.99933209999999995</v>
      </c>
      <c r="D27" s="1">
        <v>1</v>
      </c>
      <c r="E27" s="1">
        <v>23694.83</v>
      </c>
      <c r="F27" s="1">
        <v>651.48479999999995</v>
      </c>
      <c r="G27" s="1">
        <v>0.80862769999999995</v>
      </c>
      <c r="H27" s="1">
        <v>2.2233059999999999E-2</v>
      </c>
    </row>
    <row r="28" spans="2:15" x14ac:dyDescent="0.25">
      <c r="B28" s="1">
        <v>0.99933209999999995</v>
      </c>
      <c r="C28" s="1">
        <v>0.94217930000000005</v>
      </c>
      <c r="D28" s="1">
        <v>1.125</v>
      </c>
      <c r="E28" s="1">
        <v>23226.639999999999</v>
      </c>
      <c r="F28" s="1">
        <v>659.32339999999999</v>
      </c>
      <c r="G28" s="1">
        <v>0.79264990000000002</v>
      </c>
      <c r="H28" s="1">
        <v>2.2500559999999999E-2</v>
      </c>
    </row>
    <row r="29" spans="2:15" x14ac:dyDescent="0.25">
      <c r="B29" s="1">
        <v>0.99933209999999995</v>
      </c>
      <c r="C29" s="1">
        <v>0.89382980000000001</v>
      </c>
      <c r="D29" s="1">
        <v>1.25</v>
      </c>
      <c r="E29" s="1">
        <v>22859.7</v>
      </c>
      <c r="F29" s="1">
        <v>666.702</v>
      </c>
      <c r="G29" s="1">
        <v>0.78012740000000003</v>
      </c>
      <c r="H29" s="1">
        <v>2.2752370000000001E-2</v>
      </c>
      <c r="O29" t="s">
        <v>38</v>
      </c>
    </row>
    <row r="30" spans="2:15" x14ac:dyDescent="0.25">
      <c r="B30" s="1">
        <v>0.99933209999999995</v>
      </c>
      <c r="C30" s="1">
        <v>0.81595119999999999</v>
      </c>
      <c r="D30" s="1">
        <v>1.5</v>
      </c>
      <c r="E30" s="1">
        <v>22323.63</v>
      </c>
      <c r="F30" s="1">
        <v>679.75139999999999</v>
      </c>
      <c r="G30" s="1">
        <v>0.76183279999999998</v>
      </c>
      <c r="H30" s="1">
        <v>2.3197700000000002E-2</v>
      </c>
    </row>
    <row r="31" spans="2:15" x14ac:dyDescent="0.25">
      <c r="B31" s="1">
        <v>0.99933209999999995</v>
      </c>
      <c r="C31" s="1">
        <v>0.75542410000000004</v>
      </c>
      <c r="D31" s="1">
        <v>1.75</v>
      </c>
      <c r="E31" s="1">
        <v>21953.37</v>
      </c>
      <c r="F31" s="1">
        <v>690.56190000000004</v>
      </c>
      <c r="G31" s="1">
        <v>0.74919729999999995</v>
      </c>
      <c r="H31" s="1">
        <v>2.3566630000000002E-2</v>
      </c>
    </row>
    <row r="32" spans="2:15" x14ac:dyDescent="0.25">
      <c r="B32" s="1">
        <v>0.99933209999999995</v>
      </c>
      <c r="C32" s="1">
        <v>0.70663450000000005</v>
      </c>
      <c r="D32" s="1">
        <v>2</v>
      </c>
      <c r="E32" s="1">
        <v>21684.63</v>
      </c>
      <c r="F32" s="1">
        <v>699.44029999999998</v>
      </c>
      <c r="G32" s="1">
        <v>0.74002590000000001</v>
      </c>
      <c r="H32" s="1">
        <v>2.3869620000000001E-2</v>
      </c>
    </row>
    <row r="33" spans="2:8" x14ac:dyDescent="0.25">
      <c r="B33" s="1">
        <v>0.99933209999999995</v>
      </c>
      <c r="C33" s="1">
        <v>0.65468420000000005</v>
      </c>
      <c r="D33" s="1">
        <v>2.33</v>
      </c>
      <c r="E33" s="1">
        <v>21428.2</v>
      </c>
      <c r="F33" s="1">
        <v>708.79049999999995</v>
      </c>
      <c r="G33" s="1">
        <v>0.73127489999999995</v>
      </c>
      <c r="H33" s="1">
        <v>2.418872E-2</v>
      </c>
    </row>
    <row r="34" spans="2:8" x14ac:dyDescent="0.25">
      <c r="B34" s="1">
        <v>0.99933209999999995</v>
      </c>
      <c r="C34" s="1">
        <v>0.61272979999999999</v>
      </c>
      <c r="D34" s="1">
        <v>2.66</v>
      </c>
      <c r="E34" s="1">
        <v>21244.080000000002</v>
      </c>
      <c r="F34" s="1">
        <v>716.06939999999997</v>
      </c>
      <c r="G34" s="1">
        <v>0.72499150000000001</v>
      </c>
      <c r="H34" s="1">
        <v>2.443712E-2</v>
      </c>
    </row>
    <row r="35" spans="2:8" x14ac:dyDescent="0.25">
      <c r="B35" s="1">
        <v>0.99933209999999995</v>
      </c>
      <c r="C35" s="1">
        <v>0.5769647</v>
      </c>
      <c r="D35" s="1">
        <v>3</v>
      </c>
      <c r="E35" s="1">
        <v>21103.74</v>
      </c>
      <c r="F35" s="1">
        <v>721.95360000000005</v>
      </c>
      <c r="G35" s="1">
        <v>0.72020220000000001</v>
      </c>
      <c r="H35" s="1">
        <v>2.4637929999999999E-2</v>
      </c>
    </row>
    <row r="36" spans="2:8" x14ac:dyDescent="0.25">
      <c r="B36" s="1">
        <v>0.99933209999999995</v>
      </c>
      <c r="C36" s="1">
        <v>0.54763059999999997</v>
      </c>
      <c r="D36" s="1">
        <v>3.33</v>
      </c>
      <c r="E36" s="1">
        <v>21000.26</v>
      </c>
      <c r="F36" s="1">
        <v>726.48839999999996</v>
      </c>
      <c r="G36" s="1">
        <v>0.71667049999999999</v>
      </c>
      <c r="H36" s="1">
        <v>2.4792689999999999E-2</v>
      </c>
    </row>
    <row r="37" spans="2:8" x14ac:dyDescent="0.25">
      <c r="B37" s="1">
        <v>0.99933209999999995</v>
      </c>
      <c r="C37" s="1">
        <v>0.52235929999999997</v>
      </c>
      <c r="D37" s="1">
        <v>3.66</v>
      </c>
      <c r="E37" s="1">
        <v>20919.560000000001</v>
      </c>
      <c r="F37" s="1">
        <v>730.14499999999998</v>
      </c>
      <c r="G37" s="1">
        <v>0.71391669999999996</v>
      </c>
      <c r="H37" s="1">
        <v>2.4917479999999999E-2</v>
      </c>
    </row>
    <row r="38" spans="2:8" x14ac:dyDescent="0.25">
      <c r="B38" s="1">
        <v>0.99933209999999995</v>
      </c>
      <c r="C38" s="1">
        <v>0.499666</v>
      </c>
      <c r="D38" s="1">
        <v>4</v>
      </c>
      <c r="E38" s="1">
        <v>20853.78</v>
      </c>
      <c r="F38" s="1">
        <v>733.2079</v>
      </c>
      <c r="G38" s="1">
        <v>0.71167179999999997</v>
      </c>
      <c r="H38" s="1">
        <v>2.5021999999999999E-2</v>
      </c>
    </row>
    <row r="39" spans="2:8" x14ac:dyDescent="0.25">
      <c r="B39" s="1">
        <v>0.99933209999999995</v>
      </c>
      <c r="C39" s="1">
        <v>0.4469149</v>
      </c>
      <c r="D39" s="1">
        <v>5</v>
      </c>
      <c r="E39" s="1">
        <v>20724.93</v>
      </c>
      <c r="F39" s="1">
        <v>739.43489999999997</v>
      </c>
      <c r="G39" s="1">
        <v>0.70727430000000002</v>
      </c>
      <c r="H39" s="1">
        <v>2.5234510000000002E-2</v>
      </c>
    </row>
    <row r="40" spans="2:8" x14ac:dyDescent="0.25">
      <c r="B40" s="1">
        <v>0.99933209999999995</v>
      </c>
      <c r="C40" s="1">
        <v>0.37771199999999999</v>
      </c>
      <c r="D40" s="1">
        <v>7</v>
      </c>
      <c r="E40" s="1">
        <v>20604.060000000001</v>
      </c>
      <c r="F40" s="1">
        <v>745.58180000000004</v>
      </c>
      <c r="G40" s="1">
        <v>0.70314949999999998</v>
      </c>
      <c r="H40" s="1">
        <v>2.544428E-2</v>
      </c>
    </row>
    <row r="41" spans="2:8" x14ac:dyDescent="0.25">
      <c r="B41" s="1">
        <v>1.5005949999999999</v>
      </c>
      <c r="C41" s="1">
        <v>3.0011890000000001</v>
      </c>
      <c r="D41" s="1">
        <v>0.25</v>
      </c>
      <c r="E41" s="1">
        <v>87352.4</v>
      </c>
      <c r="F41" s="1">
        <v>1541.309</v>
      </c>
      <c r="G41" s="1">
        <v>1.322095</v>
      </c>
      <c r="H41" s="1">
        <v>2.332801E-2</v>
      </c>
    </row>
    <row r="42" spans="2:8" x14ac:dyDescent="0.25">
      <c r="B42" s="1">
        <v>1.5005949999999999</v>
      </c>
      <c r="C42" s="1">
        <v>2.1221610000000002</v>
      </c>
      <c r="D42" s="1">
        <v>0.5</v>
      </c>
      <c r="E42" s="1">
        <v>63786.18</v>
      </c>
      <c r="F42" s="1">
        <v>1417.79</v>
      </c>
      <c r="G42" s="1">
        <v>0.96541589999999999</v>
      </c>
      <c r="H42" s="1">
        <v>2.1458519999999998E-2</v>
      </c>
    </row>
    <row r="43" spans="2:8" x14ac:dyDescent="0.25">
      <c r="B43" s="1">
        <v>1.5005949999999999</v>
      </c>
      <c r="C43" s="1">
        <v>1.8981189999999999</v>
      </c>
      <c r="D43" s="1">
        <v>0.625</v>
      </c>
      <c r="E43" s="1">
        <v>59478.91</v>
      </c>
      <c r="F43" s="1">
        <v>1420.413</v>
      </c>
      <c r="G43" s="1">
        <v>0.90022449999999998</v>
      </c>
      <c r="H43" s="1">
        <v>2.1498219999999998E-2</v>
      </c>
    </row>
    <row r="44" spans="2:8" x14ac:dyDescent="0.25">
      <c r="B44" s="1">
        <v>1.5005949999999999</v>
      </c>
      <c r="C44" s="1">
        <v>1.732737</v>
      </c>
      <c r="D44" s="1">
        <v>0.75</v>
      </c>
      <c r="E44" s="1">
        <v>56721.46</v>
      </c>
      <c r="F44" s="1">
        <v>1433.673</v>
      </c>
      <c r="G44" s="1">
        <v>0.85849010000000003</v>
      </c>
      <c r="H44" s="1">
        <v>2.169892E-2</v>
      </c>
    </row>
    <row r="45" spans="2:8" x14ac:dyDescent="0.25">
      <c r="B45" s="1">
        <v>1.5005949999999999</v>
      </c>
      <c r="C45" s="1">
        <v>1.604203</v>
      </c>
      <c r="D45" s="1">
        <v>0.875</v>
      </c>
      <c r="E45" s="1">
        <v>54816.57</v>
      </c>
      <c r="F45" s="1">
        <v>1450.854</v>
      </c>
      <c r="G45" s="1">
        <v>0.82965929999999999</v>
      </c>
      <c r="H45" s="1">
        <v>2.195896E-2</v>
      </c>
    </row>
    <row r="46" spans="2:8" x14ac:dyDescent="0.25">
      <c r="B46" s="1">
        <v>1.5005949999999999</v>
      </c>
      <c r="C46" s="1">
        <v>1.5005949999999999</v>
      </c>
      <c r="D46" s="1">
        <v>1</v>
      </c>
      <c r="E46" s="1">
        <v>53426.99</v>
      </c>
      <c r="F46" s="1">
        <v>1468.9649999999999</v>
      </c>
      <c r="G46" s="1">
        <v>0.80862769999999995</v>
      </c>
      <c r="H46" s="1">
        <v>2.2233059999999999E-2</v>
      </c>
    </row>
    <row r="47" spans="2:8" x14ac:dyDescent="0.25">
      <c r="B47" s="1">
        <v>1.5005949999999999</v>
      </c>
      <c r="C47" s="1">
        <v>1.414774</v>
      </c>
      <c r="D47" s="1">
        <v>1.125</v>
      </c>
      <c r="E47" s="1">
        <v>52371.32</v>
      </c>
      <c r="F47" s="1">
        <v>1486.6389999999999</v>
      </c>
      <c r="G47" s="1">
        <v>0.79264990000000002</v>
      </c>
      <c r="H47" s="1">
        <v>2.2500559999999999E-2</v>
      </c>
    </row>
    <row r="48" spans="2:8" x14ac:dyDescent="0.25">
      <c r="B48" s="1">
        <v>1.5005949999999999</v>
      </c>
      <c r="C48" s="1">
        <v>1.3421730000000001</v>
      </c>
      <c r="D48" s="1">
        <v>1.25</v>
      </c>
      <c r="E48" s="1">
        <v>51543.95</v>
      </c>
      <c r="F48" s="1">
        <v>1503.2760000000001</v>
      </c>
      <c r="G48" s="1">
        <v>0.78012740000000003</v>
      </c>
      <c r="H48" s="1">
        <v>2.2752370000000001E-2</v>
      </c>
    </row>
    <row r="49" spans="2:8" x14ac:dyDescent="0.25">
      <c r="B49" s="1">
        <v>1.5005949999999999</v>
      </c>
      <c r="C49" s="1">
        <v>1.22523</v>
      </c>
      <c r="D49" s="1">
        <v>1.5</v>
      </c>
      <c r="E49" s="1">
        <v>50335.199999999997</v>
      </c>
      <c r="F49" s="1">
        <v>1532.7</v>
      </c>
      <c r="G49" s="1">
        <v>0.76183279999999998</v>
      </c>
      <c r="H49" s="1">
        <v>2.3197700000000002E-2</v>
      </c>
    </row>
    <row r="50" spans="2:8" x14ac:dyDescent="0.25">
      <c r="B50" s="1">
        <v>1.5005949999999999</v>
      </c>
      <c r="C50" s="1">
        <v>1.1343430000000001</v>
      </c>
      <c r="D50" s="1">
        <v>1.75</v>
      </c>
      <c r="E50" s="1">
        <v>49500.36</v>
      </c>
      <c r="F50" s="1">
        <v>1557.075</v>
      </c>
      <c r="G50" s="1">
        <v>0.74919729999999995</v>
      </c>
      <c r="H50" s="1">
        <v>2.3566630000000002E-2</v>
      </c>
    </row>
    <row r="51" spans="2:8" x14ac:dyDescent="0.25">
      <c r="B51" s="1">
        <v>1.5005949999999999</v>
      </c>
      <c r="C51" s="1">
        <v>1.0610809999999999</v>
      </c>
      <c r="D51" s="1">
        <v>2</v>
      </c>
      <c r="E51" s="1">
        <v>48894.39</v>
      </c>
      <c r="F51" s="1">
        <v>1577.0940000000001</v>
      </c>
      <c r="G51" s="1">
        <v>0.74002590000000001</v>
      </c>
      <c r="H51" s="1">
        <v>2.3869620000000001E-2</v>
      </c>
    </row>
    <row r="52" spans="2:8" x14ac:dyDescent="0.25">
      <c r="B52" s="1">
        <v>1.5005949999999999</v>
      </c>
      <c r="C52" s="1">
        <v>0.98307219999999995</v>
      </c>
      <c r="D52" s="1">
        <v>2.33</v>
      </c>
      <c r="E52" s="1">
        <v>48316.2</v>
      </c>
      <c r="F52" s="1">
        <v>1598.1769999999999</v>
      </c>
      <c r="G52" s="1">
        <v>0.73127489999999995</v>
      </c>
      <c r="H52" s="1">
        <v>2.418872E-2</v>
      </c>
    </row>
    <row r="53" spans="2:8" x14ac:dyDescent="0.25">
      <c r="B53" s="1">
        <v>1.5005949999999999</v>
      </c>
      <c r="C53" s="1">
        <v>0.92007349999999999</v>
      </c>
      <c r="D53" s="1">
        <v>2.66</v>
      </c>
      <c r="E53" s="1">
        <v>47901.05</v>
      </c>
      <c r="F53" s="1">
        <v>1614.59</v>
      </c>
      <c r="G53" s="1">
        <v>0.72499150000000001</v>
      </c>
      <c r="H53" s="1">
        <v>2.443712E-2</v>
      </c>
    </row>
    <row r="54" spans="2:8" x14ac:dyDescent="0.25">
      <c r="B54" s="1">
        <v>1.5005949999999999</v>
      </c>
      <c r="C54" s="1">
        <v>0.86636860000000004</v>
      </c>
      <c r="D54" s="1">
        <v>3</v>
      </c>
      <c r="E54" s="1">
        <v>47584.62</v>
      </c>
      <c r="F54" s="1">
        <v>1627.857</v>
      </c>
      <c r="G54" s="1">
        <v>0.72020220000000001</v>
      </c>
      <c r="H54" s="1">
        <v>2.4637929999999999E-2</v>
      </c>
    </row>
    <row r="55" spans="2:8" x14ac:dyDescent="0.25">
      <c r="B55" s="1">
        <v>1.5005949999999999</v>
      </c>
      <c r="C55" s="1">
        <v>0.82232070000000002</v>
      </c>
      <c r="D55" s="1">
        <v>3.33</v>
      </c>
      <c r="E55" s="1">
        <v>47351.27</v>
      </c>
      <c r="F55" s="1">
        <v>1638.0820000000001</v>
      </c>
      <c r="G55" s="1">
        <v>0.71667049999999999</v>
      </c>
      <c r="H55" s="1">
        <v>2.4792689999999999E-2</v>
      </c>
    </row>
    <row r="56" spans="2:8" x14ac:dyDescent="0.25">
      <c r="B56" s="1">
        <v>1.5005949999999999</v>
      </c>
      <c r="C56" s="1">
        <v>0.78437330000000005</v>
      </c>
      <c r="D56" s="1">
        <v>3.66</v>
      </c>
      <c r="E56" s="1">
        <v>47169.33</v>
      </c>
      <c r="F56" s="1">
        <v>1646.327</v>
      </c>
      <c r="G56" s="1">
        <v>0.71391669999999996</v>
      </c>
      <c r="H56" s="1">
        <v>2.4917479999999999E-2</v>
      </c>
    </row>
    <row r="57" spans="2:8" x14ac:dyDescent="0.25">
      <c r="B57" s="1">
        <v>1.5005949999999999</v>
      </c>
      <c r="C57" s="1">
        <v>0.75029729999999994</v>
      </c>
      <c r="D57" s="1">
        <v>4</v>
      </c>
      <c r="E57" s="1">
        <v>47021</v>
      </c>
      <c r="F57" s="1">
        <v>1653.2329999999999</v>
      </c>
      <c r="G57" s="1">
        <v>0.71167179999999997</v>
      </c>
      <c r="H57" s="1">
        <v>2.5021999999999999E-2</v>
      </c>
    </row>
    <row r="58" spans="2:8" x14ac:dyDescent="0.25">
      <c r="B58" s="1">
        <v>1.5005949999999999</v>
      </c>
      <c r="C58" s="1">
        <v>0.67108630000000002</v>
      </c>
      <c r="D58" s="1">
        <v>5</v>
      </c>
      <c r="E58" s="1">
        <v>46730.46</v>
      </c>
      <c r="F58" s="1">
        <v>1667.2739999999999</v>
      </c>
      <c r="G58" s="1">
        <v>0.70727430000000002</v>
      </c>
      <c r="H58" s="1">
        <v>2.5234510000000002E-2</v>
      </c>
    </row>
    <row r="59" spans="2:8" x14ac:dyDescent="0.25">
      <c r="B59" s="1">
        <v>1.5005949999999999</v>
      </c>
      <c r="C59" s="1">
        <v>0.56717139999999999</v>
      </c>
      <c r="D59" s="1">
        <v>7</v>
      </c>
      <c r="E59" s="1">
        <v>46457.919999999998</v>
      </c>
      <c r="F59" s="1">
        <v>1681.134</v>
      </c>
      <c r="G59" s="1">
        <v>0.70314949999999998</v>
      </c>
      <c r="H59" s="1">
        <v>2.544428E-2</v>
      </c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E64" s="1"/>
      <c r="F64" s="1"/>
      <c r="G64" s="1"/>
      <c r="H64" s="1"/>
    </row>
    <row r="65" spans="2:8" x14ac:dyDescent="0.25">
      <c r="B65" s="1"/>
      <c r="C65" s="1"/>
      <c r="E65" s="1"/>
      <c r="F65" s="1"/>
      <c r="G65" s="1"/>
      <c r="H65" s="1"/>
    </row>
    <row r="66" spans="2:8" x14ac:dyDescent="0.25">
      <c r="B66" s="1"/>
      <c r="C66" s="1"/>
      <c r="E66" s="1"/>
      <c r="F66" s="1"/>
      <c r="G66" s="1"/>
      <c r="H66" s="1"/>
    </row>
    <row r="67" spans="2:8" x14ac:dyDescent="0.25">
      <c r="B67" s="1"/>
      <c r="C67" s="1"/>
      <c r="E67" s="1"/>
      <c r="F67" s="1"/>
      <c r="G67" s="1"/>
      <c r="H67" s="1"/>
    </row>
    <row r="68" spans="2:8" x14ac:dyDescent="0.25">
      <c r="B68" s="1"/>
      <c r="C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E75" s="1"/>
      <c r="F75" s="1"/>
      <c r="G75" s="1"/>
      <c r="H75" s="1"/>
    </row>
    <row r="76" spans="2:8" x14ac:dyDescent="0.25">
      <c r="B76" s="1"/>
      <c r="C76" s="1"/>
      <c r="E76" s="1"/>
      <c r="F76" s="1"/>
      <c r="G76" s="1"/>
      <c r="H76" s="1"/>
    </row>
    <row r="77" spans="2:8" x14ac:dyDescent="0.25">
      <c r="B77" s="1"/>
      <c r="C77" s="1"/>
      <c r="E77" s="1"/>
      <c r="F77" s="1"/>
      <c r="G77" s="1"/>
      <c r="H77" s="1"/>
    </row>
    <row r="78" spans="2:8" x14ac:dyDescent="0.25">
      <c r="B78" s="1"/>
      <c r="C78" s="1"/>
      <c r="E78" s="1"/>
      <c r="F78" s="1"/>
      <c r="G78" s="1"/>
      <c r="H78" s="1"/>
    </row>
    <row r="79" spans="2:8" x14ac:dyDescent="0.25">
      <c r="B79" s="1"/>
      <c r="C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E86" s="1"/>
      <c r="F86" s="1"/>
      <c r="G86" s="1"/>
      <c r="H86" s="1"/>
    </row>
    <row r="87" spans="2:8" x14ac:dyDescent="0.25">
      <c r="B87" s="1"/>
      <c r="C87" s="1"/>
      <c r="E87" s="1"/>
      <c r="F87" s="1"/>
      <c r="G87" s="1"/>
      <c r="H87" s="1"/>
    </row>
    <row r="88" spans="2:8" x14ac:dyDescent="0.25">
      <c r="B88" s="1"/>
      <c r="C88" s="1"/>
      <c r="E88" s="1"/>
      <c r="F88" s="1"/>
      <c r="G88" s="1"/>
      <c r="H88" s="1"/>
    </row>
    <row r="89" spans="2:8" x14ac:dyDescent="0.25">
      <c r="B89" s="1"/>
      <c r="C89" s="1"/>
      <c r="E89" s="1"/>
      <c r="F89" s="1"/>
      <c r="G89" s="1"/>
      <c r="H89" s="1"/>
    </row>
    <row r="90" spans="2:8" x14ac:dyDescent="0.25">
      <c r="B90" s="1"/>
      <c r="C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E97" s="1"/>
      <c r="F97" s="1"/>
      <c r="G97" s="1"/>
      <c r="H97" s="1"/>
    </row>
    <row r="98" spans="2:8" x14ac:dyDescent="0.25">
      <c r="B98" s="1"/>
      <c r="C98" s="1"/>
      <c r="E98" s="1"/>
      <c r="F98" s="1"/>
      <c r="G98" s="1"/>
      <c r="H98" s="1"/>
    </row>
    <row r="99" spans="2:8" x14ac:dyDescent="0.25">
      <c r="B99" s="1"/>
      <c r="C99" s="1"/>
      <c r="E99" s="1"/>
      <c r="F99" s="1"/>
      <c r="G99" s="1"/>
      <c r="H99" s="1"/>
    </row>
    <row r="100" spans="2:8" x14ac:dyDescent="0.25">
      <c r="B100" s="1"/>
      <c r="C100" s="1"/>
      <c r="E100" s="1"/>
      <c r="F100" s="1"/>
      <c r="G100" s="1"/>
      <c r="H100" s="1"/>
    </row>
    <row r="101" spans="2:8" x14ac:dyDescent="0.25">
      <c r="B101" s="1"/>
      <c r="C101" s="1"/>
      <c r="E101" s="1"/>
      <c r="F101" s="1"/>
      <c r="G101" s="1"/>
      <c r="H101" s="1"/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57EA-2E23-416D-8726-D38E6062ECD6}">
  <dimension ref="B2:O101"/>
  <sheetViews>
    <sheetView workbookViewId="0">
      <selection activeCell="K11" sqref="K11"/>
    </sheetView>
  </sheetViews>
  <sheetFormatPr defaultRowHeight="15" x14ac:dyDescent="0.25"/>
  <sheetData>
    <row r="2" spans="2:8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</row>
    <row r="3" spans="2:8" x14ac:dyDescent="0.25">
      <c r="B3" s="1">
        <v>0.69921319999999998</v>
      </c>
      <c r="C3" s="1">
        <v>1.3984259999999999</v>
      </c>
      <c r="D3" s="1">
        <v>0.25</v>
      </c>
      <c r="E3" s="1">
        <v>9121.2870000000003</v>
      </c>
      <c r="F3" s="1">
        <v>-136.1165</v>
      </c>
      <c r="G3" s="1">
        <v>0.63584529999999995</v>
      </c>
      <c r="H3" s="1">
        <v>-9.4886880000000003E-3</v>
      </c>
    </row>
    <row r="4" spans="2:8" x14ac:dyDescent="0.25">
      <c r="B4" s="1">
        <v>0.69921319999999998</v>
      </c>
      <c r="C4" s="1">
        <v>0.98883679999999996</v>
      </c>
      <c r="D4" s="1">
        <v>0.5</v>
      </c>
      <c r="E4" s="1">
        <v>4803.1769999999997</v>
      </c>
      <c r="F4" s="1">
        <v>200.2073</v>
      </c>
      <c r="G4" s="1">
        <v>0.33482970000000001</v>
      </c>
      <c r="H4" s="1">
        <v>1.395646E-2</v>
      </c>
    </row>
    <row r="5" spans="2:8" x14ac:dyDescent="0.25">
      <c r="B5" s="1">
        <v>0.69921319999999998</v>
      </c>
      <c r="C5" s="1">
        <v>0.88444250000000002</v>
      </c>
      <c r="D5" s="1">
        <v>0.625</v>
      </c>
      <c r="E5" s="1">
        <v>13496.52</v>
      </c>
      <c r="F5" s="1">
        <v>214.38040000000001</v>
      </c>
      <c r="G5" s="1">
        <v>0.94084290000000004</v>
      </c>
      <c r="H5" s="1">
        <v>1.494446E-2</v>
      </c>
    </row>
    <row r="6" spans="2:8" x14ac:dyDescent="0.25">
      <c r="B6" s="1">
        <v>0.69921319999999998</v>
      </c>
      <c r="C6" s="1">
        <v>0.80738180000000004</v>
      </c>
      <c r="D6" s="1">
        <v>0.75</v>
      </c>
      <c r="E6" s="1">
        <v>15062.95</v>
      </c>
      <c r="F6" s="1">
        <v>409.20089999999999</v>
      </c>
      <c r="G6" s="1">
        <v>1.0500389999999999</v>
      </c>
      <c r="H6" s="1">
        <v>2.8525410000000001E-2</v>
      </c>
    </row>
    <row r="7" spans="2:8" x14ac:dyDescent="0.25">
      <c r="B7" s="1">
        <v>0.69921319999999998</v>
      </c>
      <c r="C7" s="1">
        <v>0.74749030000000005</v>
      </c>
      <c r="D7" s="1">
        <v>0.875</v>
      </c>
      <c r="E7" s="1">
        <v>14478.92</v>
      </c>
      <c r="F7" s="1">
        <v>431.26490000000001</v>
      </c>
      <c r="G7" s="1">
        <v>1.0093259999999999</v>
      </c>
      <c r="H7" s="1">
        <v>3.00635E-2</v>
      </c>
    </row>
    <row r="8" spans="2:8" x14ac:dyDescent="0.25">
      <c r="B8" s="1">
        <v>0.69921319999999998</v>
      </c>
      <c r="C8" s="1">
        <v>0.69921319999999998</v>
      </c>
      <c r="D8" s="1">
        <v>1</v>
      </c>
      <c r="E8" s="1">
        <v>13732.89</v>
      </c>
      <c r="F8" s="1">
        <v>419.89319999999998</v>
      </c>
      <c r="G8" s="1">
        <v>0.95732059999999997</v>
      </c>
      <c r="H8" s="1">
        <v>2.9270770000000002E-2</v>
      </c>
    </row>
    <row r="9" spans="2:8" x14ac:dyDescent="0.25">
      <c r="B9" s="1">
        <v>0.69921319999999998</v>
      </c>
      <c r="C9" s="1">
        <v>0.65922449999999999</v>
      </c>
      <c r="D9" s="1">
        <v>1.125</v>
      </c>
      <c r="E9" s="1">
        <v>13066.11</v>
      </c>
      <c r="F9" s="1">
        <v>400.0872</v>
      </c>
      <c r="G9" s="1">
        <v>0.91083930000000002</v>
      </c>
      <c r="H9" s="1">
        <v>2.7890089999999999E-2</v>
      </c>
    </row>
    <row r="10" spans="2:8" x14ac:dyDescent="0.25">
      <c r="B10" s="1">
        <v>0.69921319999999998</v>
      </c>
      <c r="C10" s="1">
        <v>0.62539529999999999</v>
      </c>
      <c r="D10" s="1">
        <v>1.25</v>
      </c>
      <c r="E10" s="1">
        <v>12568.75</v>
      </c>
      <c r="F10" s="1">
        <v>385.62650000000002</v>
      </c>
      <c r="G10" s="1">
        <v>0.87616799999999995</v>
      </c>
      <c r="H10" s="1">
        <v>2.6882039999999999E-2</v>
      </c>
    </row>
    <row r="11" spans="2:8" x14ac:dyDescent="0.25">
      <c r="B11" s="1">
        <v>0.69921319999999998</v>
      </c>
      <c r="C11" s="1">
        <v>0.5709052</v>
      </c>
      <c r="D11" s="1">
        <v>1.5</v>
      </c>
      <c r="E11" s="1">
        <v>11711.82</v>
      </c>
      <c r="F11" s="1">
        <v>354.09390000000002</v>
      </c>
      <c r="G11" s="1">
        <v>0.81643169999999998</v>
      </c>
      <c r="H11" s="1">
        <v>2.4683900000000002E-2</v>
      </c>
    </row>
    <row r="12" spans="2:8" x14ac:dyDescent="0.25">
      <c r="B12" s="1">
        <v>0.69921319999999998</v>
      </c>
      <c r="C12" s="1">
        <v>0.52855549999999996</v>
      </c>
      <c r="D12" s="1">
        <v>1.75</v>
      </c>
      <c r="E12" s="1">
        <v>11404.91</v>
      </c>
      <c r="F12" s="1">
        <v>353.78460000000001</v>
      </c>
      <c r="G12" s="1">
        <v>0.79503659999999998</v>
      </c>
      <c r="H12" s="1">
        <v>2.4662340000000001E-2</v>
      </c>
    </row>
    <row r="13" spans="2:8" x14ac:dyDescent="0.25">
      <c r="B13" s="1">
        <v>0.69921319999999998</v>
      </c>
      <c r="C13" s="1">
        <v>0.49441839999999998</v>
      </c>
      <c r="D13" s="1">
        <v>2</v>
      </c>
      <c r="E13" s="1">
        <v>11235.95</v>
      </c>
      <c r="F13" s="1">
        <v>357.16019999999997</v>
      </c>
      <c r="G13" s="1">
        <v>0.78325880000000003</v>
      </c>
      <c r="H13" s="1">
        <v>2.489765E-2</v>
      </c>
    </row>
    <row r="14" spans="2:8" x14ac:dyDescent="0.25">
      <c r="B14" s="1">
        <v>0.69921319999999998</v>
      </c>
      <c r="C14" s="1">
        <v>0.45806980000000003</v>
      </c>
      <c r="D14" s="1">
        <v>2.33</v>
      </c>
      <c r="E14" s="1">
        <v>10893.65</v>
      </c>
      <c r="F14" s="1">
        <v>347.58139999999997</v>
      </c>
      <c r="G14" s="1">
        <v>0.75939670000000004</v>
      </c>
      <c r="H14" s="1">
        <v>2.4229919999999999E-2</v>
      </c>
    </row>
    <row r="15" spans="2:8" x14ac:dyDescent="0.25">
      <c r="B15" s="1">
        <v>0.69921319999999998</v>
      </c>
      <c r="C15" s="1">
        <v>0.42871510000000002</v>
      </c>
      <c r="D15" s="1">
        <v>2.66</v>
      </c>
      <c r="E15" s="1">
        <v>10258.24</v>
      </c>
      <c r="F15" s="1">
        <v>317.32139999999998</v>
      </c>
      <c r="G15" s="1">
        <v>0.71510249999999997</v>
      </c>
      <c r="H15" s="1">
        <v>2.212049E-2</v>
      </c>
    </row>
    <row r="16" spans="2:8" x14ac:dyDescent="0.25">
      <c r="B16" s="1">
        <v>0.69921319999999998</v>
      </c>
      <c r="C16" s="1">
        <v>0.40369090000000002</v>
      </c>
      <c r="D16" s="1">
        <v>3</v>
      </c>
      <c r="E16" s="1">
        <v>6740.8609999999999</v>
      </c>
      <c r="F16" s="1">
        <v>142.71080000000001</v>
      </c>
      <c r="G16" s="1">
        <v>0.46990569999999998</v>
      </c>
      <c r="H16" s="1">
        <v>9.9483790000000002E-3</v>
      </c>
    </row>
    <row r="17" spans="2:15" x14ac:dyDescent="0.25">
      <c r="B17" s="1">
        <v>0.69921319999999998</v>
      </c>
      <c r="C17" s="1">
        <v>0.38316650000000002</v>
      </c>
      <c r="D17" s="1">
        <v>3.33</v>
      </c>
      <c r="E17" s="1">
        <v>9401.19</v>
      </c>
      <c r="F17" s="1">
        <v>275.85899999999998</v>
      </c>
      <c r="G17" s="1">
        <v>0.65535739999999998</v>
      </c>
      <c r="H17" s="1">
        <v>1.923014E-2</v>
      </c>
    </row>
    <row r="18" spans="2:15" x14ac:dyDescent="0.25">
      <c r="B18" s="1">
        <v>0.69921319999999998</v>
      </c>
      <c r="C18" s="1">
        <v>0.36548459999999999</v>
      </c>
      <c r="D18" s="1">
        <v>3.66</v>
      </c>
      <c r="E18" s="1">
        <v>10131.84</v>
      </c>
      <c r="F18" s="1">
        <v>325.6096</v>
      </c>
      <c r="G18" s="1">
        <v>0.70629129999999996</v>
      </c>
      <c r="H18" s="1">
        <v>2.2698260000000001E-2</v>
      </c>
    </row>
    <row r="19" spans="2:15" x14ac:dyDescent="0.25">
      <c r="B19" s="1">
        <v>0.69921319999999998</v>
      </c>
      <c r="C19" s="1">
        <v>0.34960659999999999</v>
      </c>
      <c r="D19" s="1">
        <v>4</v>
      </c>
      <c r="E19" s="1">
        <v>10345.83</v>
      </c>
      <c r="F19" s="1">
        <v>343.63010000000003</v>
      </c>
      <c r="G19" s="1">
        <v>0.72120799999999996</v>
      </c>
      <c r="H19" s="1">
        <v>2.3954469999999999E-2</v>
      </c>
    </row>
    <row r="20" spans="2:15" x14ac:dyDescent="0.25">
      <c r="B20" s="1">
        <v>0.69921319999999998</v>
      </c>
      <c r="C20" s="1">
        <v>0.31269760000000002</v>
      </c>
      <c r="D20" s="1">
        <v>5</v>
      </c>
      <c r="E20" s="1">
        <v>10453.15</v>
      </c>
      <c r="F20" s="1">
        <v>358.84480000000002</v>
      </c>
      <c r="G20" s="1">
        <v>0.72868949999999999</v>
      </c>
      <c r="H20" s="1">
        <v>2.501509E-2</v>
      </c>
    </row>
    <row r="21" spans="2:15" x14ac:dyDescent="0.25">
      <c r="B21" s="1">
        <v>0.69921319999999998</v>
      </c>
      <c r="C21" s="1">
        <v>0.2642777</v>
      </c>
      <c r="D21" s="1">
        <v>7</v>
      </c>
      <c r="E21" s="1">
        <v>10435.31</v>
      </c>
      <c r="F21" s="1">
        <v>365.3066</v>
      </c>
      <c r="G21" s="1">
        <v>0.72744620000000004</v>
      </c>
      <c r="H21" s="1">
        <v>2.5465539999999998E-2</v>
      </c>
    </row>
    <row r="22" spans="2:15" x14ac:dyDescent="0.25">
      <c r="B22" s="1">
        <v>0.99933209999999995</v>
      </c>
      <c r="C22" s="1">
        <v>1.998664</v>
      </c>
      <c r="D22" s="1">
        <v>0.25</v>
      </c>
      <c r="E22" s="1">
        <v>15054</v>
      </c>
      <c r="F22" s="1">
        <v>-627.83090000000004</v>
      </c>
      <c r="G22" s="1">
        <v>0.51374399999999998</v>
      </c>
      <c r="H22" s="1">
        <v>-2.142583E-2</v>
      </c>
    </row>
    <row r="23" spans="2:15" x14ac:dyDescent="0.25">
      <c r="B23" s="1">
        <v>0.99933209999999995</v>
      </c>
      <c r="C23" s="1">
        <v>1.4132690000000001</v>
      </c>
      <c r="D23" s="1">
        <v>0.5</v>
      </c>
      <c r="E23" s="1">
        <v>18287.650000000001</v>
      </c>
      <c r="F23" s="1">
        <v>44.632339999999999</v>
      </c>
      <c r="G23" s="1">
        <v>0.62409800000000004</v>
      </c>
      <c r="H23" s="1">
        <v>1.523157E-3</v>
      </c>
    </row>
    <row r="24" spans="2:15" x14ac:dyDescent="0.25">
      <c r="B24" s="1">
        <v>0.99933209999999995</v>
      </c>
      <c r="C24" s="1">
        <v>1.2640659999999999</v>
      </c>
      <c r="D24" s="1">
        <v>0.625</v>
      </c>
      <c r="E24" s="1">
        <v>18837.36</v>
      </c>
      <c r="F24" s="1">
        <v>184.33160000000001</v>
      </c>
      <c r="G24" s="1">
        <v>0.64285769999999998</v>
      </c>
      <c r="H24" s="1">
        <v>6.2906380000000003E-3</v>
      </c>
    </row>
    <row r="25" spans="2:15" x14ac:dyDescent="0.25">
      <c r="B25" s="1">
        <v>0.99933209999999995</v>
      </c>
      <c r="C25" s="1">
        <v>1.153929</v>
      </c>
      <c r="D25" s="1">
        <v>0.75</v>
      </c>
      <c r="E25" s="1">
        <v>18329.02</v>
      </c>
      <c r="F25" s="1">
        <v>244.9196</v>
      </c>
      <c r="G25" s="1">
        <v>0.62551000000000001</v>
      </c>
      <c r="H25" s="1">
        <v>8.3583100000000007E-3</v>
      </c>
    </row>
    <row r="26" spans="2:15" x14ac:dyDescent="0.25">
      <c r="B26" s="1">
        <v>0.99933209999999995</v>
      </c>
      <c r="C26" s="1">
        <v>1.0683309999999999</v>
      </c>
      <c r="D26" s="1">
        <v>0.875</v>
      </c>
      <c r="E26" s="1">
        <v>16335.26</v>
      </c>
      <c r="F26" s="1">
        <v>227.55369999999999</v>
      </c>
      <c r="G26" s="1">
        <v>0.55746929999999995</v>
      </c>
      <c r="H26" s="1">
        <v>7.7656660000000001E-3</v>
      </c>
    </row>
    <row r="27" spans="2:15" x14ac:dyDescent="0.25">
      <c r="B27" s="1">
        <v>0.99933209999999995</v>
      </c>
      <c r="C27" s="1">
        <v>0.99933209999999995</v>
      </c>
      <c r="D27" s="1">
        <v>1</v>
      </c>
      <c r="E27" s="1">
        <v>13894.01</v>
      </c>
      <c r="F27" s="1">
        <v>230.04820000000001</v>
      </c>
      <c r="G27" s="1">
        <v>0.4741572</v>
      </c>
      <c r="H27" s="1">
        <v>7.8507960000000002E-3</v>
      </c>
    </row>
    <row r="28" spans="2:15" x14ac:dyDescent="0.25">
      <c r="B28" s="1">
        <v>0.99933209999999995</v>
      </c>
      <c r="C28" s="1">
        <v>0.94217930000000005</v>
      </c>
      <c r="D28" s="1">
        <v>1.125</v>
      </c>
      <c r="E28" s="1">
        <v>28590.52</v>
      </c>
      <c r="F28" s="1">
        <v>913.8415</v>
      </c>
      <c r="G28" s="1">
        <v>0.97570159999999995</v>
      </c>
      <c r="H28" s="1">
        <v>3.1186439999999999E-2</v>
      </c>
    </row>
    <row r="29" spans="2:15" x14ac:dyDescent="0.25">
      <c r="B29" s="1">
        <v>0.99933209999999995</v>
      </c>
      <c r="C29" s="1">
        <v>0.89382980000000001</v>
      </c>
      <c r="D29" s="1">
        <v>1.25</v>
      </c>
      <c r="E29" s="1">
        <v>28764.14</v>
      </c>
      <c r="F29" s="1">
        <v>969.29639999999995</v>
      </c>
      <c r="G29" s="1">
        <v>0.98162649999999996</v>
      </c>
      <c r="H29" s="1">
        <v>3.3078929999999999E-2</v>
      </c>
      <c r="O29" t="s">
        <v>38</v>
      </c>
    </row>
    <row r="30" spans="2:15" x14ac:dyDescent="0.25">
      <c r="B30" s="1">
        <v>0.99933209999999995</v>
      </c>
      <c r="C30" s="1">
        <v>0.81595119999999999</v>
      </c>
      <c r="D30" s="1">
        <v>1.5</v>
      </c>
      <c r="E30" s="1">
        <v>27257.98</v>
      </c>
      <c r="F30" s="1">
        <v>956.14670000000001</v>
      </c>
      <c r="G30" s="1">
        <v>0.93022629999999995</v>
      </c>
      <c r="H30" s="1">
        <v>3.2630180000000002E-2</v>
      </c>
    </row>
    <row r="31" spans="2:15" x14ac:dyDescent="0.25">
      <c r="B31" s="1">
        <v>0.99933209999999995</v>
      </c>
      <c r="C31" s="1">
        <v>0.75542410000000004</v>
      </c>
      <c r="D31" s="1">
        <v>1.75</v>
      </c>
      <c r="E31" s="1">
        <v>25090.49</v>
      </c>
      <c r="F31" s="1">
        <v>848.56370000000004</v>
      </c>
      <c r="G31" s="1">
        <v>0.85625669999999998</v>
      </c>
      <c r="H31" s="1">
        <v>2.895872E-2</v>
      </c>
    </row>
    <row r="32" spans="2:15" x14ac:dyDescent="0.25">
      <c r="B32" s="1">
        <v>0.99933209999999995</v>
      </c>
      <c r="C32" s="1">
        <v>0.70663450000000005</v>
      </c>
      <c r="D32" s="1">
        <v>2</v>
      </c>
      <c r="E32" s="1">
        <v>23627.41</v>
      </c>
      <c r="F32" s="1">
        <v>773.84310000000005</v>
      </c>
      <c r="G32" s="1">
        <v>0.80632649999999995</v>
      </c>
      <c r="H32" s="1">
        <v>2.6408750000000002E-2</v>
      </c>
    </row>
    <row r="33" spans="2:8" x14ac:dyDescent="0.25">
      <c r="B33" s="1">
        <v>0.99933209999999995</v>
      </c>
      <c r="C33" s="1">
        <v>0.65468420000000005</v>
      </c>
      <c r="D33" s="1">
        <v>2.33</v>
      </c>
      <c r="E33" s="1">
        <v>22871.38</v>
      </c>
      <c r="F33" s="1">
        <v>752.49300000000005</v>
      </c>
      <c r="G33" s="1">
        <v>0.78052580000000005</v>
      </c>
      <c r="H33" s="1">
        <v>2.5680140000000001E-2</v>
      </c>
    </row>
    <row r="34" spans="2:8" x14ac:dyDescent="0.25">
      <c r="B34" s="1">
        <v>0.99933209999999995</v>
      </c>
      <c r="C34" s="1">
        <v>0.61272979999999999</v>
      </c>
      <c r="D34" s="1">
        <v>2.66</v>
      </c>
      <c r="E34" s="1">
        <v>22434.99</v>
      </c>
      <c r="F34" s="1">
        <v>744.40350000000001</v>
      </c>
      <c r="G34" s="1">
        <v>0.76563320000000001</v>
      </c>
      <c r="H34" s="1">
        <v>2.5404070000000001E-2</v>
      </c>
    </row>
    <row r="35" spans="2:8" x14ac:dyDescent="0.25">
      <c r="B35" s="1">
        <v>0.99933209999999995</v>
      </c>
      <c r="C35" s="1">
        <v>0.5769647</v>
      </c>
      <c r="D35" s="1">
        <v>3</v>
      </c>
      <c r="E35" s="1">
        <v>21710.19</v>
      </c>
      <c r="F35" s="1">
        <v>708.17930000000001</v>
      </c>
      <c r="G35" s="1">
        <v>0.74089830000000001</v>
      </c>
      <c r="H35" s="1">
        <v>2.4167859999999999E-2</v>
      </c>
    </row>
    <row r="36" spans="2:8" x14ac:dyDescent="0.25">
      <c r="B36" s="1">
        <v>0.99933209999999995</v>
      </c>
      <c r="C36" s="1">
        <v>0.54763059999999997</v>
      </c>
      <c r="D36" s="1">
        <v>3.33</v>
      </c>
      <c r="E36" s="1">
        <v>21733.279999999999</v>
      </c>
      <c r="F36" s="1">
        <v>725.49239999999998</v>
      </c>
      <c r="G36" s="1">
        <v>0.74168619999999996</v>
      </c>
      <c r="H36" s="1">
        <v>2.4758700000000002E-2</v>
      </c>
    </row>
    <row r="37" spans="2:8" x14ac:dyDescent="0.25">
      <c r="B37" s="1">
        <v>0.99933209999999995</v>
      </c>
      <c r="C37" s="1">
        <v>0.52235929999999997</v>
      </c>
      <c r="D37" s="1">
        <v>3.66</v>
      </c>
      <c r="E37" s="1">
        <v>21672.22</v>
      </c>
      <c r="F37" s="1">
        <v>731.05899999999997</v>
      </c>
      <c r="G37" s="1">
        <v>0.73960250000000005</v>
      </c>
      <c r="H37" s="1">
        <v>2.4948669999999999E-2</v>
      </c>
    </row>
    <row r="38" spans="2:8" x14ac:dyDescent="0.25">
      <c r="B38" s="1">
        <v>0.99933209999999995</v>
      </c>
      <c r="C38" s="1">
        <v>0.499666</v>
      </c>
      <c r="D38" s="1">
        <v>4</v>
      </c>
      <c r="E38" s="1">
        <v>21625.3</v>
      </c>
      <c r="F38" s="1">
        <v>735.91669999999999</v>
      </c>
      <c r="G38" s="1">
        <v>0.73800120000000002</v>
      </c>
      <c r="H38" s="1">
        <v>2.5114439999999998E-2</v>
      </c>
    </row>
    <row r="39" spans="2:8" x14ac:dyDescent="0.25">
      <c r="B39" s="1">
        <v>0.99933209999999995</v>
      </c>
      <c r="C39" s="1">
        <v>0.4469149</v>
      </c>
      <c r="D39" s="1">
        <v>5</v>
      </c>
      <c r="E39" s="1">
        <v>21355.58</v>
      </c>
      <c r="F39" s="1">
        <v>733.03989999999999</v>
      </c>
      <c r="G39" s="1">
        <v>0.72879649999999996</v>
      </c>
      <c r="H39" s="1">
        <v>2.501627E-2</v>
      </c>
    </row>
    <row r="40" spans="2:8" x14ac:dyDescent="0.25">
      <c r="B40" s="1">
        <v>0.99933209999999995</v>
      </c>
      <c r="C40" s="1">
        <v>0.37771199999999999</v>
      </c>
      <c r="D40" s="1">
        <v>7</v>
      </c>
      <c r="E40" s="1">
        <v>20767.71</v>
      </c>
      <c r="F40" s="1">
        <v>708.15120000000002</v>
      </c>
      <c r="G40" s="1">
        <v>0.70873450000000005</v>
      </c>
      <c r="H40" s="1">
        <v>2.4166900000000002E-2</v>
      </c>
    </row>
    <row r="41" spans="2:8" x14ac:dyDescent="0.25">
      <c r="B41" s="1">
        <v>1.5005949999999999</v>
      </c>
      <c r="C41" s="1">
        <v>3.0011890000000001</v>
      </c>
      <c r="D41" s="1">
        <v>0.25</v>
      </c>
      <c r="E41" s="1">
        <v>46753.78</v>
      </c>
      <c r="F41" s="1">
        <v>-1489.817</v>
      </c>
      <c r="G41" s="1">
        <v>0.70762729999999996</v>
      </c>
      <c r="H41" s="1">
        <v>-2.2548660000000002E-2</v>
      </c>
    </row>
    <row r="42" spans="2:8" x14ac:dyDescent="0.25">
      <c r="B42" s="1">
        <v>1.5005949999999999</v>
      </c>
      <c r="C42" s="1">
        <v>2.1221610000000002</v>
      </c>
      <c r="D42" s="1">
        <v>0.5</v>
      </c>
      <c r="E42" s="1">
        <v>45748.93</v>
      </c>
      <c r="F42" s="1">
        <v>187.376</v>
      </c>
      <c r="G42" s="1">
        <v>0.6924188</v>
      </c>
      <c r="H42" s="1">
        <v>2.835972E-3</v>
      </c>
    </row>
    <row r="43" spans="2:8" x14ac:dyDescent="0.25">
      <c r="B43" s="1">
        <v>1.5005949999999999</v>
      </c>
      <c r="C43" s="1">
        <v>1.8981189999999999</v>
      </c>
      <c r="D43" s="1">
        <v>0.625</v>
      </c>
      <c r="E43" s="1">
        <v>44833.39</v>
      </c>
      <c r="F43" s="1">
        <v>438.84809999999999</v>
      </c>
      <c r="G43" s="1">
        <v>0.67856190000000005</v>
      </c>
      <c r="H43" s="1">
        <v>6.64205E-3</v>
      </c>
    </row>
    <row r="44" spans="2:8" x14ac:dyDescent="0.25">
      <c r="B44" s="1">
        <v>1.5005949999999999</v>
      </c>
      <c r="C44" s="1">
        <v>1.732737</v>
      </c>
      <c r="D44" s="1">
        <v>0.75</v>
      </c>
      <c r="E44" s="1">
        <v>44879.56</v>
      </c>
      <c r="F44" s="1">
        <v>622.6422</v>
      </c>
      <c r="G44" s="1">
        <v>0.67926059999999999</v>
      </c>
      <c r="H44" s="1">
        <v>9.4238069999999993E-3</v>
      </c>
    </row>
    <row r="45" spans="2:8" x14ac:dyDescent="0.25">
      <c r="B45" s="1">
        <v>1.5005949999999999</v>
      </c>
      <c r="C45" s="1">
        <v>1.604203</v>
      </c>
      <c r="D45" s="1">
        <v>0.875</v>
      </c>
      <c r="E45" s="1">
        <v>44462.8</v>
      </c>
      <c r="F45" s="1">
        <v>729.08540000000005</v>
      </c>
      <c r="G45" s="1">
        <v>0.67295289999999996</v>
      </c>
      <c r="H45" s="1">
        <v>1.1034850000000001E-2</v>
      </c>
    </row>
    <row r="46" spans="2:8" x14ac:dyDescent="0.25">
      <c r="B46" s="1">
        <v>1.5005949999999999</v>
      </c>
      <c r="C46" s="1">
        <v>1.5005949999999999</v>
      </c>
      <c r="D46" s="1">
        <v>1</v>
      </c>
      <c r="E46" s="1">
        <v>44326.84</v>
      </c>
      <c r="F46" s="1">
        <v>816.93449999999996</v>
      </c>
      <c r="G46" s="1">
        <v>0.67089509999999997</v>
      </c>
      <c r="H46" s="1">
        <v>1.2364460000000001E-2</v>
      </c>
    </row>
    <row r="47" spans="2:8" x14ac:dyDescent="0.25">
      <c r="B47" s="1">
        <v>1.5005949999999999</v>
      </c>
      <c r="C47" s="1">
        <v>1.414774</v>
      </c>
      <c r="D47" s="1">
        <v>1.125</v>
      </c>
      <c r="E47" s="1">
        <v>44115.29</v>
      </c>
      <c r="F47" s="1">
        <v>875.48130000000003</v>
      </c>
      <c r="G47" s="1">
        <v>0.66769339999999999</v>
      </c>
      <c r="H47" s="1">
        <v>1.325058E-2</v>
      </c>
    </row>
    <row r="48" spans="2:8" x14ac:dyDescent="0.25">
      <c r="B48" s="1">
        <v>1.5005949999999999</v>
      </c>
      <c r="C48" s="1">
        <v>1.3421730000000001</v>
      </c>
      <c r="D48" s="1">
        <v>1.25</v>
      </c>
      <c r="E48" s="1">
        <v>45411.25</v>
      </c>
      <c r="F48" s="1">
        <v>1020.351</v>
      </c>
      <c r="G48" s="1">
        <v>0.68730789999999997</v>
      </c>
      <c r="H48" s="1">
        <v>1.5443200000000001E-2</v>
      </c>
    </row>
    <row r="49" spans="2:8" x14ac:dyDescent="0.25">
      <c r="B49" s="1">
        <v>1.5005949999999999</v>
      </c>
      <c r="C49" s="1">
        <v>1.22523</v>
      </c>
      <c r="D49" s="1">
        <v>1.5</v>
      </c>
      <c r="E49" s="1">
        <v>45316.44</v>
      </c>
      <c r="F49" s="1">
        <v>1107.248</v>
      </c>
      <c r="G49" s="1">
        <v>0.68587290000000001</v>
      </c>
      <c r="H49" s="1">
        <v>1.6758410000000001E-2</v>
      </c>
    </row>
    <row r="50" spans="2:8" x14ac:dyDescent="0.25">
      <c r="B50" s="1">
        <v>1.5005949999999999</v>
      </c>
      <c r="C50" s="1">
        <v>1.1343430000000001</v>
      </c>
      <c r="D50" s="1">
        <v>1.75</v>
      </c>
      <c r="E50" s="1">
        <v>46576.61</v>
      </c>
      <c r="F50" s="1">
        <v>1258.2639999999999</v>
      </c>
      <c r="G50" s="1">
        <v>0.70494579999999996</v>
      </c>
      <c r="H50" s="1">
        <v>1.9044060000000002E-2</v>
      </c>
    </row>
    <row r="51" spans="2:8" x14ac:dyDescent="0.25">
      <c r="B51" s="1">
        <v>1.5005949999999999</v>
      </c>
      <c r="C51" s="1">
        <v>1.0610809999999999</v>
      </c>
      <c r="D51" s="1">
        <v>2</v>
      </c>
      <c r="E51" s="1">
        <v>44648.27</v>
      </c>
      <c r="F51" s="1">
        <v>1207.223</v>
      </c>
      <c r="G51" s="1">
        <v>0.67576000000000003</v>
      </c>
      <c r="H51" s="1">
        <v>1.8271550000000001E-2</v>
      </c>
    </row>
    <row r="52" spans="2:8" x14ac:dyDescent="0.25">
      <c r="B52" s="1">
        <v>1.5005949999999999</v>
      </c>
      <c r="C52" s="1">
        <v>0.98307219999999995</v>
      </c>
      <c r="D52" s="1">
        <v>2.33</v>
      </c>
      <c r="E52" s="1">
        <v>33962.49</v>
      </c>
      <c r="F52" s="1">
        <v>698.9153</v>
      </c>
      <c r="G52" s="1">
        <v>0.51402870000000001</v>
      </c>
      <c r="H52" s="1">
        <v>1.0578219999999999E-2</v>
      </c>
    </row>
    <row r="53" spans="2:8" x14ac:dyDescent="0.25">
      <c r="B53" s="1">
        <v>1.5005949999999999</v>
      </c>
      <c r="C53" s="1">
        <v>0.92007349999999999</v>
      </c>
      <c r="D53" s="1">
        <v>2.66</v>
      </c>
      <c r="E53" s="1">
        <v>69525.929999999993</v>
      </c>
      <c r="F53" s="1">
        <v>3202.0949999999998</v>
      </c>
      <c r="G53" s="1">
        <v>1.0522879999999999</v>
      </c>
      <c r="H53" s="1">
        <v>4.8464319999999998E-2</v>
      </c>
    </row>
    <row r="54" spans="2:8" x14ac:dyDescent="0.25">
      <c r="B54" s="1">
        <v>1.5005949999999999</v>
      </c>
      <c r="C54" s="1">
        <v>0.86636860000000004</v>
      </c>
      <c r="D54" s="1">
        <v>3</v>
      </c>
      <c r="E54" s="1">
        <v>58403.07</v>
      </c>
      <c r="F54" s="1">
        <v>2300.9780000000001</v>
      </c>
      <c r="G54" s="1">
        <v>0.88394150000000005</v>
      </c>
      <c r="H54" s="1">
        <v>3.4825740000000001E-2</v>
      </c>
    </row>
    <row r="55" spans="2:8" x14ac:dyDescent="0.25">
      <c r="B55" s="1">
        <v>1.5005949999999999</v>
      </c>
      <c r="C55" s="1">
        <v>0.82232070000000002</v>
      </c>
      <c r="D55" s="1">
        <v>3.33</v>
      </c>
      <c r="E55" s="1">
        <v>53396.6</v>
      </c>
      <c r="F55" s="1">
        <v>1947.836</v>
      </c>
      <c r="G55" s="1">
        <v>0.80816770000000004</v>
      </c>
      <c r="H55" s="1">
        <v>2.9480869999999999E-2</v>
      </c>
    </row>
    <row r="56" spans="2:8" x14ac:dyDescent="0.25">
      <c r="B56" s="1">
        <v>1.5005949999999999</v>
      </c>
      <c r="C56" s="1">
        <v>0.78437330000000005</v>
      </c>
      <c r="D56" s="1">
        <v>3.66</v>
      </c>
      <c r="E56" s="1">
        <v>51330.82</v>
      </c>
      <c r="F56" s="1">
        <v>1821.347</v>
      </c>
      <c r="G56" s="1">
        <v>0.77690170000000003</v>
      </c>
      <c r="H56" s="1">
        <v>2.7566429999999999E-2</v>
      </c>
    </row>
    <row r="57" spans="2:8" x14ac:dyDescent="0.25">
      <c r="B57" s="1">
        <v>1.5005949999999999</v>
      </c>
      <c r="C57" s="1">
        <v>0.75029729999999994</v>
      </c>
      <c r="D57" s="1">
        <v>4</v>
      </c>
      <c r="E57" s="1">
        <v>50425.68</v>
      </c>
      <c r="F57" s="1">
        <v>1781.2429999999999</v>
      </c>
      <c r="G57" s="1">
        <v>0.7632023</v>
      </c>
      <c r="H57" s="1">
        <v>2.6959449999999999E-2</v>
      </c>
    </row>
    <row r="58" spans="2:8" x14ac:dyDescent="0.25">
      <c r="B58" s="1">
        <v>1.5005949999999999</v>
      </c>
      <c r="C58" s="1">
        <v>0.67108630000000002</v>
      </c>
      <c r="D58" s="1">
        <v>5</v>
      </c>
      <c r="E58" s="1">
        <v>48848.800000000003</v>
      </c>
      <c r="F58" s="1">
        <v>1702.499</v>
      </c>
      <c r="G58" s="1">
        <v>0.73933579999999999</v>
      </c>
      <c r="H58" s="1">
        <v>2.5767640000000001E-2</v>
      </c>
    </row>
    <row r="59" spans="2:8" x14ac:dyDescent="0.25">
      <c r="B59" s="1">
        <v>1.5005949999999999</v>
      </c>
      <c r="C59" s="1">
        <v>0.56717139999999999</v>
      </c>
      <c r="D59" s="1">
        <v>7</v>
      </c>
      <c r="E59" s="1">
        <v>47670.42</v>
      </c>
      <c r="F59" s="1">
        <v>1655.798</v>
      </c>
      <c r="G59" s="1">
        <v>0.72150080000000005</v>
      </c>
      <c r="H59" s="1">
        <v>2.5060809999999999E-2</v>
      </c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E64" s="1"/>
      <c r="F64" s="1"/>
      <c r="G64" s="1"/>
      <c r="H64" s="1"/>
    </row>
    <row r="65" spans="2:8" x14ac:dyDescent="0.25">
      <c r="B65" s="1"/>
      <c r="C65" s="1"/>
      <c r="E65" s="1"/>
      <c r="F65" s="1"/>
      <c r="G65" s="1"/>
      <c r="H65" s="1"/>
    </row>
    <row r="66" spans="2:8" x14ac:dyDescent="0.25">
      <c r="B66" s="1"/>
      <c r="C66" s="1"/>
      <c r="E66" s="1"/>
      <c r="F66" s="1"/>
      <c r="G66" s="1"/>
      <c r="H66" s="1"/>
    </row>
    <row r="67" spans="2:8" x14ac:dyDescent="0.25">
      <c r="B67" s="1"/>
      <c r="C67" s="1"/>
      <c r="E67" s="1"/>
      <c r="F67" s="1"/>
      <c r="G67" s="1"/>
      <c r="H67" s="1"/>
    </row>
    <row r="68" spans="2:8" x14ac:dyDescent="0.25">
      <c r="B68" s="1"/>
      <c r="C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E75" s="1"/>
      <c r="F75" s="1"/>
      <c r="G75" s="1"/>
      <c r="H75" s="1"/>
    </row>
    <row r="76" spans="2:8" x14ac:dyDescent="0.25">
      <c r="B76" s="1"/>
      <c r="C76" s="1"/>
      <c r="E76" s="1"/>
      <c r="F76" s="1"/>
      <c r="G76" s="1"/>
      <c r="H76" s="1"/>
    </row>
    <row r="77" spans="2:8" x14ac:dyDescent="0.25">
      <c r="B77" s="1"/>
      <c r="C77" s="1"/>
      <c r="E77" s="1"/>
      <c r="F77" s="1"/>
      <c r="G77" s="1"/>
      <c r="H77" s="1"/>
    </row>
    <row r="78" spans="2:8" x14ac:dyDescent="0.25">
      <c r="B78" s="1"/>
      <c r="C78" s="1"/>
      <c r="E78" s="1"/>
      <c r="F78" s="1"/>
      <c r="G78" s="1"/>
      <c r="H78" s="1"/>
    </row>
    <row r="79" spans="2:8" x14ac:dyDescent="0.25">
      <c r="B79" s="1"/>
      <c r="C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E86" s="1"/>
      <c r="F86" s="1"/>
      <c r="G86" s="1"/>
      <c r="H86" s="1"/>
    </row>
    <row r="87" spans="2:8" x14ac:dyDescent="0.25">
      <c r="B87" s="1"/>
      <c r="C87" s="1"/>
      <c r="E87" s="1"/>
      <c r="F87" s="1"/>
      <c r="G87" s="1"/>
      <c r="H87" s="1"/>
    </row>
    <row r="88" spans="2:8" x14ac:dyDescent="0.25">
      <c r="B88" s="1"/>
      <c r="C88" s="1"/>
      <c r="E88" s="1"/>
      <c r="F88" s="1"/>
      <c r="G88" s="1"/>
      <c r="H88" s="1"/>
    </row>
    <row r="89" spans="2:8" x14ac:dyDescent="0.25">
      <c r="B89" s="1"/>
      <c r="C89" s="1"/>
      <c r="E89" s="1"/>
      <c r="F89" s="1"/>
      <c r="G89" s="1"/>
      <c r="H89" s="1"/>
    </row>
    <row r="90" spans="2:8" x14ac:dyDescent="0.25">
      <c r="B90" s="1"/>
      <c r="C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E97" s="1"/>
      <c r="F97" s="1"/>
      <c r="G97" s="1"/>
      <c r="H97" s="1"/>
    </row>
    <row r="98" spans="2:8" x14ac:dyDescent="0.25">
      <c r="B98" s="1"/>
      <c r="C98" s="1"/>
      <c r="E98" s="1"/>
      <c r="F98" s="1"/>
      <c r="G98" s="1"/>
      <c r="H98" s="1"/>
    </row>
    <row r="99" spans="2:8" x14ac:dyDescent="0.25">
      <c r="B99" s="1"/>
      <c r="C99" s="1"/>
      <c r="E99" s="1"/>
      <c r="F99" s="1"/>
      <c r="G99" s="1"/>
      <c r="H99" s="1"/>
    </row>
    <row r="100" spans="2:8" x14ac:dyDescent="0.25">
      <c r="B100" s="1"/>
      <c r="C100" s="1"/>
      <c r="E100" s="1"/>
      <c r="F100" s="1"/>
      <c r="G100" s="1"/>
      <c r="H100" s="1"/>
    </row>
    <row r="101" spans="2:8" x14ac:dyDescent="0.25">
      <c r="B101" s="1"/>
      <c r="C101" s="1"/>
      <c r="E101" s="1"/>
      <c r="F101" s="1"/>
      <c r="G101" s="1"/>
      <c r="H101" s="1"/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799E-FCA6-4771-9212-3E10D9E8294C}">
  <dimension ref="B2:O101"/>
  <sheetViews>
    <sheetView workbookViewId="0">
      <selection activeCell="B3" sqref="B3:H60"/>
    </sheetView>
  </sheetViews>
  <sheetFormatPr defaultRowHeight="15" x14ac:dyDescent="0.25"/>
  <sheetData>
    <row r="2" spans="2:8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</row>
    <row r="3" spans="2:8" x14ac:dyDescent="0.25">
      <c r="B3" s="1">
        <v>0.69921319999999998</v>
      </c>
      <c r="C3" s="1">
        <v>1.3984259999999999</v>
      </c>
      <c r="D3" s="1">
        <v>0.25</v>
      </c>
      <c r="E3" s="1">
        <v>9206.1620000000003</v>
      </c>
      <c r="F3" s="1">
        <v>-138.93899999999999</v>
      </c>
      <c r="G3" s="1">
        <v>0.64176200000000005</v>
      </c>
      <c r="H3" s="1">
        <v>-9.6854439999999997E-3</v>
      </c>
    </row>
    <row r="4" spans="2:8" x14ac:dyDescent="0.25">
      <c r="B4" s="1">
        <v>0.69921319999999998</v>
      </c>
      <c r="C4" s="1">
        <v>0.98883679999999996</v>
      </c>
      <c r="D4" s="1">
        <v>0.5</v>
      </c>
      <c r="E4" s="1">
        <v>3099.2919999999999</v>
      </c>
      <c r="F4" s="1">
        <v>101.79940000000001</v>
      </c>
      <c r="G4" s="1">
        <v>0.21605179999999999</v>
      </c>
      <c r="H4" s="1">
        <v>7.0964419999999997E-3</v>
      </c>
    </row>
    <row r="5" spans="2:8" x14ac:dyDescent="0.25">
      <c r="B5" s="1">
        <v>0.69921319999999998</v>
      </c>
      <c r="C5" s="1">
        <v>0.88444250000000002</v>
      </c>
      <c r="D5" s="1">
        <v>0.625</v>
      </c>
      <c r="E5" s="1">
        <v>12830.7</v>
      </c>
      <c r="F5" s="1">
        <v>183.04300000000001</v>
      </c>
      <c r="G5" s="1">
        <v>0.89442900000000003</v>
      </c>
      <c r="H5" s="1">
        <v>1.2759929999999999E-2</v>
      </c>
    </row>
    <row r="6" spans="2:8" x14ac:dyDescent="0.25">
      <c r="B6" s="1">
        <v>0.69921319999999998</v>
      </c>
      <c r="C6" s="1">
        <v>0.80738180000000004</v>
      </c>
      <c r="D6" s="1">
        <v>0.75</v>
      </c>
      <c r="E6" s="1">
        <v>14869.61</v>
      </c>
      <c r="F6" s="1">
        <v>396.9248</v>
      </c>
      <c r="G6" s="1">
        <v>1.0365610000000001</v>
      </c>
      <c r="H6" s="1">
        <v>2.766965E-2</v>
      </c>
    </row>
    <row r="7" spans="2:8" x14ac:dyDescent="0.25">
      <c r="B7" s="1">
        <v>0.69921319999999998</v>
      </c>
      <c r="C7" s="1">
        <v>0.74749030000000005</v>
      </c>
      <c r="D7" s="1">
        <v>0.875</v>
      </c>
      <c r="E7" s="1">
        <v>14534.58</v>
      </c>
      <c r="F7" s="1">
        <v>438.2756</v>
      </c>
      <c r="G7" s="1">
        <v>1.013207</v>
      </c>
      <c r="H7" s="1">
        <v>3.055221E-2</v>
      </c>
    </row>
    <row r="8" spans="2:8" x14ac:dyDescent="0.25">
      <c r="B8" s="1">
        <v>0.69921319999999998</v>
      </c>
      <c r="C8" s="1">
        <v>0.69921319999999998</v>
      </c>
      <c r="D8" s="1">
        <v>1</v>
      </c>
      <c r="E8" s="1">
        <v>13722.48</v>
      </c>
      <c r="F8" s="1">
        <v>419.61590000000001</v>
      </c>
      <c r="G8" s="1">
        <v>0.95659459999999996</v>
      </c>
      <c r="H8" s="1">
        <v>2.925144E-2</v>
      </c>
    </row>
    <row r="9" spans="2:8" x14ac:dyDescent="0.25">
      <c r="B9" s="1">
        <v>0.69921319999999998</v>
      </c>
      <c r="C9" s="1">
        <v>0.65922449999999999</v>
      </c>
      <c r="D9" s="1">
        <v>1.125</v>
      </c>
      <c r="E9" s="1">
        <v>13032.87</v>
      </c>
      <c r="F9" s="1">
        <v>397.75850000000003</v>
      </c>
      <c r="G9" s="1">
        <v>0.90852200000000005</v>
      </c>
      <c r="H9" s="1">
        <v>2.7727760000000001E-2</v>
      </c>
    </row>
    <row r="10" spans="2:8" x14ac:dyDescent="0.25">
      <c r="B10" s="1">
        <v>0.69921319999999998</v>
      </c>
      <c r="C10" s="1">
        <v>0.62539529999999999</v>
      </c>
      <c r="D10" s="1">
        <v>1.25</v>
      </c>
      <c r="E10" s="1">
        <v>12509.58</v>
      </c>
      <c r="F10" s="1">
        <v>381.2715</v>
      </c>
      <c r="G10" s="1">
        <v>0.87204340000000002</v>
      </c>
      <c r="H10" s="1">
        <v>2.657845E-2</v>
      </c>
    </row>
    <row r="11" spans="2:8" x14ac:dyDescent="0.25">
      <c r="B11" s="1">
        <v>0.69921319999999998</v>
      </c>
      <c r="C11" s="1">
        <v>0.5709052</v>
      </c>
      <c r="D11" s="1">
        <v>1.5</v>
      </c>
      <c r="E11" s="1">
        <v>11794.84</v>
      </c>
      <c r="F11" s="1">
        <v>360.28059999999999</v>
      </c>
      <c r="G11" s="1">
        <v>0.82221869999999997</v>
      </c>
      <c r="H11" s="1">
        <v>2.5115169999999999E-2</v>
      </c>
    </row>
    <row r="12" spans="2:8" x14ac:dyDescent="0.25">
      <c r="B12" s="1">
        <v>0.69921319999999998</v>
      </c>
      <c r="C12" s="1">
        <v>0.52855549999999996</v>
      </c>
      <c r="D12" s="1">
        <v>1.75</v>
      </c>
      <c r="E12" s="1">
        <v>11389.19</v>
      </c>
      <c r="F12" s="1">
        <v>352.74619999999999</v>
      </c>
      <c r="G12" s="1">
        <v>0.79394089999999995</v>
      </c>
      <c r="H12" s="1">
        <v>2.4589949999999999E-2</v>
      </c>
    </row>
    <row r="13" spans="2:8" x14ac:dyDescent="0.25">
      <c r="B13" s="1">
        <v>0.69921319999999998</v>
      </c>
      <c r="C13" s="1">
        <v>0.49441839999999998</v>
      </c>
      <c r="D13" s="1">
        <v>2</v>
      </c>
      <c r="E13" s="1">
        <v>11110.02</v>
      </c>
      <c r="F13" s="1">
        <v>348.28379999999999</v>
      </c>
      <c r="G13" s="1">
        <v>0.77447999999999995</v>
      </c>
      <c r="H13" s="1">
        <v>2.4278879999999999E-2</v>
      </c>
    </row>
    <row r="14" spans="2:8" x14ac:dyDescent="0.25">
      <c r="B14" s="1">
        <v>0.69921319999999998</v>
      </c>
      <c r="C14" s="1">
        <v>0.45806980000000003</v>
      </c>
      <c r="D14" s="1">
        <v>2.33</v>
      </c>
      <c r="E14" s="1">
        <v>10894.14</v>
      </c>
      <c r="F14" s="1">
        <v>347.61009999999999</v>
      </c>
      <c r="G14" s="1">
        <v>0.75943130000000003</v>
      </c>
      <c r="H14" s="1">
        <v>2.4231920000000001E-2</v>
      </c>
    </row>
    <row r="15" spans="2:8" x14ac:dyDescent="0.25">
      <c r="B15" s="1">
        <v>0.69921319999999998</v>
      </c>
      <c r="C15" s="1">
        <v>0.42871510000000002</v>
      </c>
      <c r="D15" s="1">
        <v>2.66</v>
      </c>
      <c r="E15" s="1">
        <v>10881.99</v>
      </c>
      <c r="F15" s="1">
        <v>356.7002</v>
      </c>
      <c r="G15" s="1">
        <v>0.75858420000000004</v>
      </c>
      <c r="H15" s="1">
        <v>2.486559E-2</v>
      </c>
    </row>
    <row r="16" spans="2:8" x14ac:dyDescent="0.25">
      <c r="B16" s="1">
        <v>0.69921319999999998</v>
      </c>
      <c r="C16" s="1">
        <v>0.40369090000000002</v>
      </c>
      <c r="D16" s="1">
        <v>3</v>
      </c>
      <c r="E16" s="1">
        <v>3600.2890000000002</v>
      </c>
      <c r="F16" s="1">
        <v>50.159820000000003</v>
      </c>
      <c r="G16" s="1">
        <v>0.25097629999999999</v>
      </c>
      <c r="H16" s="1">
        <v>3.4966429999999998E-3</v>
      </c>
    </row>
    <row r="17" spans="2:15" x14ac:dyDescent="0.25">
      <c r="B17" s="1">
        <v>0.69921319999999998</v>
      </c>
      <c r="C17" s="1">
        <v>0.38316650000000002</v>
      </c>
      <c r="D17" s="1">
        <v>3.33</v>
      </c>
      <c r="E17" s="1">
        <v>9383.8369999999995</v>
      </c>
      <c r="F17" s="1">
        <v>274.53440000000001</v>
      </c>
      <c r="G17" s="1">
        <v>0.6541477</v>
      </c>
      <c r="H17" s="1">
        <v>1.91378E-2</v>
      </c>
    </row>
    <row r="18" spans="2:15" x14ac:dyDescent="0.25">
      <c r="B18" s="1">
        <v>0.69921319999999998</v>
      </c>
      <c r="C18" s="1">
        <v>0.36548459999999999</v>
      </c>
      <c r="D18" s="1">
        <v>3.66</v>
      </c>
      <c r="E18" s="1">
        <v>10131.56</v>
      </c>
      <c r="F18" s="1">
        <v>325.56020000000001</v>
      </c>
      <c r="G18" s="1">
        <v>0.70627130000000005</v>
      </c>
      <c r="H18" s="1">
        <v>2.2694820000000001E-2</v>
      </c>
    </row>
    <row r="19" spans="2:15" x14ac:dyDescent="0.25">
      <c r="B19" s="1">
        <v>0.69921319999999998</v>
      </c>
      <c r="C19" s="1">
        <v>0.34960659999999999</v>
      </c>
      <c r="D19" s="1">
        <v>4</v>
      </c>
      <c r="E19" s="1">
        <v>10346.92</v>
      </c>
      <c r="F19" s="1">
        <v>343.69940000000003</v>
      </c>
      <c r="G19" s="1">
        <v>0.72128440000000005</v>
      </c>
      <c r="H19" s="1">
        <v>2.3959299999999999E-2</v>
      </c>
    </row>
    <row r="20" spans="2:15" x14ac:dyDescent="0.25">
      <c r="B20" s="1">
        <v>0.69921319999999998</v>
      </c>
      <c r="C20" s="1">
        <v>0.31269760000000002</v>
      </c>
      <c r="D20" s="1">
        <v>5</v>
      </c>
      <c r="E20" s="1">
        <v>10453.64</v>
      </c>
      <c r="F20" s="1">
        <v>358.87849999999997</v>
      </c>
      <c r="G20" s="1">
        <v>0.72872380000000003</v>
      </c>
      <c r="H20" s="1">
        <v>2.5017439999999998E-2</v>
      </c>
    </row>
    <row r="21" spans="2:15" x14ac:dyDescent="0.25">
      <c r="B21" s="1">
        <v>0.69921319999999998</v>
      </c>
      <c r="C21" s="1">
        <v>0.2642777</v>
      </c>
      <c r="D21" s="1">
        <v>7</v>
      </c>
      <c r="E21" s="1">
        <v>10435.450000000001</v>
      </c>
      <c r="F21" s="1">
        <v>365.31610000000001</v>
      </c>
      <c r="G21" s="1">
        <v>0.72745579999999999</v>
      </c>
      <c r="H21" s="1">
        <v>2.5466200000000001E-2</v>
      </c>
    </row>
    <row r="22" spans="2:15" x14ac:dyDescent="0.25">
      <c r="B22" s="1">
        <v>0.99933209999999995</v>
      </c>
      <c r="C22" s="1">
        <v>1.998664</v>
      </c>
      <c r="D22" s="1">
        <v>0.25</v>
      </c>
      <c r="E22" s="1">
        <v>15431.42</v>
      </c>
      <c r="F22" s="1">
        <v>-626.45450000000005</v>
      </c>
      <c r="G22" s="1">
        <v>0.52662410000000004</v>
      </c>
      <c r="H22" s="1">
        <v>-2.137886E-2</v>
      </c>
    </row>
    <row r="23" spans="2:15" x14ac:dyDescent="0.25">
      <c r="B23" s="1">
        <v>0.99933209999999995</v>
      </c>
      <c r="C23" s="1">
        <v>1.4132690000000001</v>
      </c>
      <c r="D23" s="1">
        <v>0.5</v>
      </c>
      <c r="E23" s="1">
        <v>18685.54</v>
      </c>
      <c r="F23" s="1">
        <v>63.454720000000002</v>
      </c>
      <c r="G23" s="1">
        <v>0.63767669999999999</v>
      </c>
      <c r="H23" s="1">
        <v>2.165503E-3</v>
      </c>
    </row>
    <row r="24" spans="2:15" x14ac:dyDescent="0.25">
      <c r="B24" s="1">
        <v>0.99933209999999995</v>
      </c>
      <c r="C24" s="1">
        <v>1.2640659999999999</v>
      </c>
      <c r="D24" s="1">
        <v>0.625</v>
      </c>
      <c r="E24" s="1">
        <v>18989.86</v>
      </c>
      <c r="F24" s="1">
        <v>192.46109999999999</v>
      </c>
      <c r="G24" s="1">
        <v>0.64806229999999998</v>
      </c>
      <c r="H24" s="1">
        <v>6.5680699999999996E-3</v>
      </c>
    </row>
    <row r="25" spans="2:15" x14ac:dyDescent="0.25">
      <c r="B25" s="1">
        <v>0.99933209999999995</v>
      </c>
      <c r="C25" s="1">
        <v>1.153929</v>
      </c>
      <c r="D25" s="1">
        <v>0.75</v>
      </c>
      <c r="E25" s="1">
        <v>18596.07</v>
      </c>
      <c r="F25" s="1">
        <v>256.26389999999998</v>
      </c>
      <c r="G25" s="1">
        <v>0.63462339999999995</v>
      </c>
      <c r="H25" s="1">
        <v>8.7454539999999997E-3</v>
      </c>
    </row>
    <row r="26" spans="2:15" x14ac:dyDescent="0.25">
      <c r="B26" s="1">
        <v>0.99933209999999995</v>
      </c>
      <c r="C26" s="1">
        <v>1.0683309999999999</v>
      </c>
      <c r="D26" s="1">
        <v>0.875</v>
      </c>
      <c r="E26" s="1">
        <v>16508.03</v>
      </c>
      <c r="F26" s="1">
        <v>236.52449999999999</v>
      </c>
      <c r="G26" s="1">
        <v>0.56336540000000002</v>
      </c>
      <c r="H26" s="1">
        <v>8.0718119999999994E-3</v>
      </c>
    </row>
    <row r="27" spans="2:15" x14ac:dyDescent="0.25">
      <c r="B27" s="1">
        <v>0.99933209999999995</v>
      </c>
      <c r="C27" s="1">
        <v>0.99933209999999995</v>
      </c>
      <c r="D27" s="1">
        <v>1</v>
      </c>
      <c r="E27" s="1">
        <v>13533.82</v>
      </c>
      <c r="F27" s="1">
        <v>160.34819999999999</v>
      </c>
      <c r="G27" s="1">
        <v>0.46186519999999998</v>
      </c>
      <c r="H27" s="1">
        <v>5.4721630000000004E-3</v>
      </c>
    </row>
    <row r="28" spans="2:15" x14ac:dyDescent="0.25">
      <c r="B28" s="1">
        <v>0.99933209999999995</v>
      </c>
      <c r="C28" s="1">
        <v>0.94217930000000005</v>
      </c>
      <c r="D28" s="1">
        <v>1.125</v>
      </c>
      <c r="E28" s="1">
        <v>21100.2</v>
      </c>
      <c r="F28" s="1">
        <v>437.14010000000002</v>
      </c>
      <c r="G28" s="1">
        <v>0.72008139999999998</v>
      </c>
      <c r="H28" s="1">
        <v>1.491817E-2</v>
      </c>
    </row>
    <row r="29" spans="2:15" x14ac:dyDescent="0.25">
      <c r="B29" s="1">
        <v>0.99933209999999995</v>
      </c>
      <c r="C29" s="1">
        <v>0.89382980000000001</v>
      </c>
      <c r="D29" s="1">
        <v>1.25</v>
      </c>
      <c r="E29" s="1">
        <v>27866.959999999999</v>
      </c>
      <c r="F29" s="1">
        <v>909.22609999999997</v>
      </c>
      <c r="G29" s="1">
        <v>0.95100870000000004</v>
      </c>
      <c r="H29" s="1">
        <v>3.102893E-2</v>
      </c>
      <c r="O29" t="s">
        <v>54</v>
      </c>
    </row>
    <row r="30" spans="2:15" x14ac:dyDescent="0.25">
      <c r="B30" s="1">
        <v>0.99933209999999995</v>
      </c>
      <c r="C30" s="1">
        <v>0.81595119999999999</v>
      </c>
      <c r="D30" s="1">
        <v>1.5</v>
      </c>
      <c r="E30" s="1">
        <v>27038.15</v>
      </c>
      <c r="F30" s="1">
        <v>939.98019999999997</v>
      </c>
      <c r="G30" s="1">
        <v>0.92272410000000005</v>
      </c>
      <c r="H30" s="1">
        <v>3.2078469999999998E-2</v>
      </c>
    </row>
    <row r="31" spans="2:15" x14ac:dyDescent="0.25">
      <c r="B31" s="1">
        <v>0.99933209999999995</v>
      </c>
      <c r="C31" s="1">
        <v>0.75542410000000004</v>
      </c>
      <c r="D31" s="1">
        <v>1.75</v>
      </c>
      <c r="E31" s="1">
        <v>24836.41</v>
      </c>
      <c r="F31" s="1">
        <v>827.17499999999995</v>
      </c>
      <c r="G31" s="1">
        <v>0.84758579999999994</v>
      </c>
      <c r="H31" s="1">
        <v>2.822879E-2</v>
      </c>
    </row>
    <row r="32" spans="2:15" x14ac:dyDescent="0.25">
      <c r="B32" s="1">
        <v>0.99933209999999995</v>
      </c>
      <c r="C32" s="1">
        <v>0.70663450000000005</v>
      </c>
      <c r="D32" s="1">
        <v>2</v>
      </c>
      <c r="E32" s="1">
        <v>23669.05</v>
      </c>
      <c r="F32" s="1">
        <v>777.35540000000003</v>
      </c>
      <c r="G32" s="1">
        <v>0.80774780000000002</v>
      </c>
      <c r="H32" s="1">
        <v>2.6528610000000001E-2</v>
      </c>
    </row>
    <row r="33" spans="2:8" x14ac:dyDescent="0.25">
      <c r="B33" s="1">
        <v>0.99933209999999995</v>
      </c>
      <c r="C33" s="1">
        <v>0.65468420000000005</v>
      </c>
      <c r="D33" s="1">
        <v>2.33</v>
      </c>
      <c r="E33" s="1">
        <v>22829.57</v>
      </c>
      <c r="F33" s="1">
        <v>749.50729999999999</v>
      </c>
      <c r="G33" s="1">
        <v>0.77909899999999999</v>
      </c>
      <c r="H33" s="1">
        <v>2.557825E-2</v>
      </c>
    </row>
    <row r="34" spans="2:8" x14ac:dyDescent="0.25">
      <c r="B34" s="1">
        <v>0.99933209999999995</v>
      </c>
      <c r="C34" s="1">
        <v>0.61272979999999999</v>
      </c>
      <c r="D34" s="1">
        <v>2.66</v>
      </c>
      <c r="E34" s="1">
        <v>22341.19</v>
      </c>
      <c r="F34" s="1">
        <v>737.72349999999994</v>
      </c>
      <c r="G34" s="1">
        <v>0.76243229999999995</v>
      </c>
      <c r="H34" s="1">
        <v>2.51761E-2</v>
      </c>
    </row>
    <row r="35" spans="2:8" x14ac:dyDescent="0.25">
      <c r="B35" s="1">
        <v>0.99933209999999995</v>
      </c>
      <c r="C35" s="1">
        <v>0.5769647</v>
      </c>
      <c r="D35" s="1">
        <v>3</v>
      </c>
      <c r="E35" s="1">
        <v>22010.65</v>
      </c>
      <c r="F35" s="1">
        <v>731.81539999999995</v>
      </c>
      <c r="G35" s="1">
        <v>0.75115180000000004</v>
      </c>
      <c r="H35" s="1">
        <v>2.497448E-2</v>
      </c>
    </row>
    <row r="36" spans="2:8" x14ac:dyDescent="0.25">
      <c r="B36" s="1">
        <v>0.99933209999999995</v>
      </c>
      <c r="C36" s="1">
        <v>0.54763059999999997</v>
      </c>
      <c r="D36" s="1">
        <v>3.33</v>
      </c>
      <c r="E36" s="1">
        <v>21788.76</v>
      </c>
      <c r="F36" s="1">
        <v>729.22360000000003</v>
      </c>
      <c r="G36" s="1">
        <v>0.74357949999999995</v>
      </c>
      <c r="H36" s="1">
        <v>2.488603E-2</v>
      </c>
    </row>
    <row r="37" spans="2:8" x14ac:dyDescent="0.25">
      <c r="B37" s="1">
        <v>0.99933209999999995</v>
      </c>
      <c r="C37" s="1">
        <v>0.52235929999999997</v>
      </c>
      <c r="D37" s="1">
        <v>3.66</v>
      </c>
      <c r="E37" s="1">
        <v>21615.34</v>
      </c>
      <c r="F37" s="1">
        <v>727.23080000000004</v>
      </c>
      <c r="G37" s="1">
        <v>0.73766120000000002</v>
      </c>
      <c r="H37" s="1">
        <v>2.481802E-2</v>
      </c>
    </row>
    <row r="38" spans="2:8" x14ac:dyDescent="0.25">
      <c r="B38" s="1">
        <v>0.99933209999999995</v>
      </c>
      <c r="C38" s="1">
        <v>0.499666</v>
      </c>
      <c r="D38" s="1">
        <v>4</v>
      </c>
      <c r="E38" s="1">
        <v>21476.6</v>
      </c>
      <c r="F38" s="1">
        <v>725.83680000000004</v>
      </c>
      <c r="G38" s="1">
        <v>0.73292659999999998</v>
      </c>
      <c r="H38" s="1">
        <v>2.4770449999999999E-2</v>
      </c>
    </row>
    <row r="39" spans="2:8" x14ac:dyDescent="0.25">
      <c r="B39" s="1">
        <v>0.99933209999999995</v>
      </c>
      <c r="C39" s="1">
        <v>0.4469149</v>
      </c>
      <c r="D39" s="1">
        <v>5</v>
      </c>
      <c r="E39" s="1">
        <v>21170.67</v>
      </c>
      <c r="F39" s="1">
        <v>720.98400000000004</v>
      </c>
      <c r="G39" s="1">
        <v>0.72248630000000003</v>
      </c>
      <c r="H39" s="1">
        <v>2.4604839999999999E-2</v>
      </c>
    </row>
    <row r="40" spans="2:8" x14ac:dyDescent="0.25">
      <c r="B40" s="1">
        <v>0.99933209999999995</v>
      </c>
      <c r="C40" s="1">
        <v>0.37771199999999999</v>
      </c>
      <c r="D40" s="1">
        <v>7</v>
      </c>
      <c r="E40" s="1">
        <v>20766.5</v>
      </c>
      <c r="F40" s="1">
        <v>708.02639999999997</v>
      </c>
      <c r="G40" s="1">
        <v>0.70869300000000002</v>
      </c>
      <c r="H40" s="1">
        <v>2.4162639999999999E-2</v>
      </c>
    </row>
    <row r="41" spans="2:8" x14ac:dyDescent="0.25">
      <c r="B41" s="1">
        <v>1.5005949999999999</v>
      </c>
      <c r="C41" s="1">
        <v>3.0011890000000001</v>
      </c>
      <c r="D41" s="1">
        <v>0.25</v>
      </c>
      <c r="E41" s="1">
        <v>47204.36</v>
      </c>
      <c r="F41" s="1">
        <v>-1448.77</v>
      </c>
      <c r="G41" s="1">
        <v>0.71444700000000005</v>
      </c>
      <c r="H41" s="1">
        <v>-2.19274E-2</v>
      </c>
    </row>
    <row r="42" spans="2:8" x14ac:dyDescent="0.25">
      <c r="B42" s="1">
        <v>1.5005949999999999</v>
      </c>
      <c r="C42" s="1">
        <v>2.1221610000000002</v>
      </c>
      <c r="D42" s="1">
        <v>0.5</v>
      </c>
      <c r="E42" s="1">
        <v>45918.34</v>
      </c>
      <c r="F42" s="1">
        <v>213.3818</v>
      </c>
      <c r="G42" s="1">
        <v>0.69498280000000001</v>
      </c>
      <c r="H42" s="1">
        <v>3.2295739999999998E-3</v>
      </c>
    </row>
    <row r="43" spans="2:8" x14ac:dyDescent="0.25">
      <c r="B43" s="1">
        <v>1.5005949999999999</v>
      </c>
      <c r="C43" s="1">
        <v>1.8981189999999999</v>
      </c>
      <c r="D43" s="1">
        <v>0.625</v>
      </c>
      <c r="E43" s="1">
        <v>45058.93</v>
      </c>
      <c r="F43" s="1">
        <v>458.53300000000002</v>
      </c>
      <c r="G43" s="1">
        <v>0.68197549999999996</v>
      </c>
      <c r="H43" s="1">
        <v>6.9399839999999997E-3</v>
      </c>
    </row>
    <row r="44" spans="2:8" x14ac:dyDescent="0.25">
      <c r="B44" s="1">
        <v>1.5005949999999999</v>
      </c>
      <c r="C44" s="1">
        <v>1.732737</v>
      </c>
      <c r="D44" s="1">
        <v>0.75</v>
      </c>
      <c r="E44" s="1">
        <v>44677.17</v>
      </c>
      <c r="F44" s="1">
        <v>619.13670000000002</v>
      </c>
      <c r="G44" s="1">
        <v>0.67619750000000001</v>
      </c>
      <c r="H44" s="1">
        <v>9.3707519999999996E-3</v>
      </c>
    </row>
    <row r="45" spans="2:8" x14ac:dyDescent="0.25">
      <c r="B45" s="1">
        <v>1.5005949999999999</v>
      </c>
      <c r="C45" s="1">
        <v>1.604203</v>
      </c>
      <c r="D45" s="1">
        <v>0.875</v>
      </c>
      <c r="E45" s="1">
        <v>44567.22</v>
      </c>
      <c r="F45" s="1">
        <v>738.69880000000001</v>
      </c>
      <c r="G45" s="1">
        <v>0.6745333</v>
      </c>
      <c r="H45" s="1">
        <v>1.118035E-2</v>
      </c>
    </row>
    <row r="46" spans="2:8" x14ac:dyDescent="0.25">
      <c r="B46" s="1">
        <v>1.5005949999999999</v>
      </c>
      <c r="C46" s="1">
        <v>1.5005949999999999</v>
      </c>
      <c r="D46" s="1">
        <v>1</v>
      </c>
      <c r="E46" s="1">
        <v>44642.06</v>
      </c>
      <c r="F46" s="1">
        <v>836.96429999999998</v>
      </c>
      <c r="G46" s="1">
        <v>0.67566610000000005</v>
      </c>
      <c r="H46" s="1">
        <v>1.2667609999999999E-2</v>
      </c>
    </row>
    <row r="47" spans="2:8" x14ac:dyDescent="0.25">
      <c r="B47" s="1">
        <v>1.5005949999999999</v>
      </c>
      <c r="C47" s="1">
        <v>1.414774</v>
      </c>
      <c r="D47" s="1">
        <v>1.125</v>
      </c>
      <c r="E47" s="1">
        <v>44828.69</v>
      </c>
      <c r="F47" s="1">
        <v>921.9914</v>
      </c>
      <c r="G47" s="1">
        <v>0.6784907</v>
      </c>
      <c r="H47" s="1">
        <v>1.395451E-2</v>
      </c>
    </row>
    <row r="48" spans="2:8" x14ac:dyDescent="0.25">
      <c r="B48" s="1">
        <v>1.5005949999999999</v>
      </c>
      <c r="C48" s="1">
        <v>1.3421730000000001</v>
      </c>
      <c r="D48" s="1">
        <v>1.25</v>
      </c>
      <c r="E48" s="1">
        <v>45019.46</v>
      </c>
      <c r="F48" s="1">
        <v>993.04459999999995</v>
      </c>
      <c r="G48" s="1">
        <v>0.68137809999999999</v>
      </c>
      <c r="H48" s="1">
        <v>1.502992E-2</v>
      </c>
    </row>
    <row r="49" spans="2:8" x14ac:dyDescent="0.25">
      <c r="B49" s="1">
        <v>1.5005949999999999</v>
      </c>
      <c r="C49" s="1">
        <v>1.22523</v>
      </c>
      <c r="D49" s="1">
        <v>1.5</v>
      </c>
      <c r="E49" s="1">
        <v>45532.75</v>
      </c>
      <c r="F49" s="1">
        <v>1119.481</v>
      </c>
      <c r="G49" s="1">
        <v>0.68914679999999995</v>
      </c>
      <c r="H49" s="1">
        <v>1.6943550000000002E-2</v>
      </c>
    </row>
    <row r="50" spans="2:8" x14ac:dyDescent="0.25">
      <c r="B50" s="1">
        <v>1.5005949999999999</v>
      </c>
      <c r="C50" s="1">
        <v>1.1343430000000001</v>
      </c>
      <c r="D50" s="1">
        <v>1.75</v>
      </c>
      <c r="E50" s="1">
        <v>45848.59</v>
      </c>
      <c r="F50" s="1">
        <v>1212.3230000000001</v>
      </c>
      <c r="G50" s="1">
        <v>0.69392710000000002</v>
      </c>
      <c r="H50" s="1">
        <v>1.8348739999999999E-2</v>
      </c>
    </row>
    <row r="51" spans="2:8" x14ac:dyDescent="0.25">
      <c r="B51" s="1">
        <v>1.5005949999999999</v>
      </c>
      <c r="C51" s="1">
        <v>1.0610809999999999</v>
      </c>
      <c r="D51" s="1">
        <v>2</v>
      </c>
      <c r="E51" s="1">
        <v>44919.23</v>
      </c>
      <c r="F51" s="1">
        <v>1219.8040000000001</v>
      </c>
      <c r="G51" s="1">
        <v>0.67986100000000005</v>
      </c>
      <c r="H51" s="1">
        <v>1.8461970000000001E-2</v>
      </c>
    </row>
    <row r="52" spans="2:8" x14ac:dyDescent="0.25">
      <c r="B52" s="1">
        <v>1.5005949999999999</v>
      </c>
      <c r="C52" s="1">
        <v>0.98307219999999995</v>
      </c>
      <c r="D52" s="1">
        <v>2.33</v>
      </c>
      <c r="E52" s="1">
        <v>32740.720000000001</v>
      </c>
      <c r="F52" s="1">
        <v>674.74639999999999</v>
      </c>
      <c r="G52" s="1">
        <v>0.49553700000000001</v>
      </c>
      <c r="H52" s="1">
        <v>1.021241E-2</v>
      </c>
    </row>
    <row r="53" spans="2:8" x14ac:dyDescent="0.25">
      <c r="B53" s="1">
        <v>1.5005949999999999</v>
      </c>
      <c r="C53" s="1">
        <v>0.92007349999999999</v>
      </c>
      <c r="D53" s="1">
        <v>2.66</v>
      </c>
      <c r="E53" s="1">
        <v>67150.42</v>
      </c>
      <c r="F53" s="1">
        <v>2998.8989999999999</v>
      </c>
      <c r="G53" s="1">
        <v>1.0163340000000001</v>
      </c>
      <c r="H53" s="1">
        <v>4.5388909999999998E-2</v>
      </c>
    </row>
    <row r="54" spans="2:8" x14ac:dyDescent="0.25">
      <c r="B54" s="1">
        <v>1.5005949999999999</v>
      </c>
      <c r="C54" s="1">
        <v>0.86636860000000004</v>
      </c>
      <c r="D54" s="1">
        <v>3</v>
      </c>
      <c r="E54" s="1">
        <v>57995.519999999997</v>
      </c>
      <c r="F54" s="1">
        <v>2269.5790000000002</v>
      </c>
      <c r="G54" s="1">
        <v>0.87777309999999997</v>
      </c>
      <c r="H54" s="1">
        <v>3.4350499999999999E-2</v>
      </c>
    </row>
    <row r="55" spans="2:8" x14ac:dyDescent="0.25">
      <c r="B55" s="1">
        <v>1.5005949999999999</v>
      </c>
      <c r="C55" s="1">
        <v>0.82232070000000002</v>
      </c>
      <c r="D55" s="1">
        <v>3.33</v>
      </c>
      <c r="E55" s="1">
        <v>53137.07</v>
      </c>
      <c r="F55" s="1">
        <v>1928.6759999999999</v>
      </c>
      <c r="G55" s="1">
        <v>0.80423960000000005</v>
      </c>
      <c r="H55" s="1">
        <v>2.9190870000000001E-2</v>
      </c>
    </row>
    <row r="56" spans="2:8" x14ac:dyDescent="0.25">
      <c r="B56" s="1">
        <v>1.5005949999999999</v>
      </c>
      <c r="C56" s="1">
        <v>0.78437330000000005</v>
      </c>
      <c r="D56" s="1">
        <v>3.66</v>
      </c>
      <c r="E56" s="1">
        <v>51268.36</v>
      </c>
      <c r="F56" s="1">
        <v>1819.539</v>
      </c>
      <c r="G56" s="1">
        <v>0.77595639999999999</v>
      </c>
      <c r="H56" s="1">
        <v>2.7539060000000001E-2</v>
      </c>
    </row>
    <row r="57" spans="2:8" x14ac:dyDescent="0.25">
      <c r="B57" s="1">
        <v>1.5005949999999999</v>
      </c>
      <c r="C57" s="1">
        <v>0.75029729999999994</v>
      </c>
      <c r="D57" s="1">
        <v>4</v>
      </c>
      <c r="E57" s="1">
        <v>50073.83</v>
      </c>
      <c r="F57" s="1">
        <v>1750.7570000000001</v>
      </c>
      <c r="G57" s="1">
        <v>0.75787680000000002</v>
      </c>
      <c r="H57" s="1">
        <v>2.6498049999999999E-2</v>
      </c>
    </row>
    <row r="58" spans="2:8" x14ac:dyDescent="0.25">
      <c r="B58" s="1">
        <v>1.5005949999999999</v>
      </c>
      <c r="C58" s="1">
        <v>0.67108630000000002</v>
      </c>
      <c r="D58" s="1">
        <v>5</v>
      </c>
      <c r="E58" s="1">
        <v>48801.24</v>
      </c>
      <c r="F58" s="1">
        <v>1698.979</v>
      </c>
      <c r="G58" s="1">
        <v>0.73861600000000005</v>
      </c>
      <c r="H58" s="1">
        <v>2.571437E-2</v>
      </c>
    </row>
    <row r="59" spans="2:8" x14ac:dyDescent="0.25">
      <c r="B59" s="1">
        <v>1.5005949999999999</v>
      </c>
      <c r="C59" s="1">
        <v>0.56717139999999999</v>
      </c>
      <c r="D59" s="1">
        <v>7</v>
      </c>
      <c r="E59" s="1">
        <v>48167.18</v>
      </c>
      <c r="F59" s="1">
        <v>1691.5229999999999</v>
      </c>
      <c r="G59" s="1">
        <v>0.72901930000000004</v>
      </c>
      <c r="H59" s="1">
        <v>2.5601519999999999E-2</v>
      </c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E64" s="1"/>
      <c r="F64" s="1"/>
      <c r="G64" s="1"/>
      <c r="H64" s="1"/>
    </row>
    <row r="65" spans="2:8" x14ac:dyDescent="0.25">
      <c r="B65" s="1"/>
      <c r="C65" s="1"/>
      <c r="E65" s="1"/>
      <c r="F65" s="1"/>
      <c r="G65" s="1"/>
      <c r="H65" s="1"/>
    </row>
    <row r="66" spans="2:8" x14ac:dyDescent="0.25">
      <c r="B66" s="1"/>
      <c r="C66" s="1"/>
      <c r="E66" s="1"/>
      <c r="F66" s="1"/>
      <c r="G66" s="1"/>
      <c r="H66" s="1"/>
    </row>
    <row r="67" spans="2:8" x14ac:dyDescent="0.25">
      <c r="B67" s="1"/>
      <c r="C67" s="1"/>
      <c r="E67" s="1"/>
      <c r="F67" s="1"/>
      <c r="G67" s="1"/>
      <c r="H67" s="1"/>
    </row>
    <row r="68" spans="2:8" x14ac:dyDescent="0.25">
      <c r="B68" s="1"/>
      <c r="C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E75" s="1"/>
      <c r="F75" s="1"/>
      <c r="G75" s="1"/>
      <c r="H75" s="1"/>
    </row>
    <row r="76" spans="2:8" x14ac:dyDescent="0.25">
      <c r="B76" s="1"/>
      <c r="C76" s="1"/>
      <c r="E76" s="1"/>
      <c r="F76" s="1"/>
      <c r="G76" s="1"/>
      <c r="H76" s="1"/>
    </row>
    <row r="77" spans="2:8" x14ac:dyDescent="0.25">
      <c r="B77" s="1"/>
      <c r="C77" s="1"/>
      <c r="E77" s="1"/>
      <c r="F77" s="1"/>
      <c r="G77" s="1"/>
      <c r="H77" s="1"/>
    </row>
    <row r="78" spans="2:8" x14ac:dyDescent="0.25">
      <c r="B78" s="1"/>
      <c r="C78" s="1"/>
      <c r="E78" s="1"/>
      <c r="F78" s="1"/>
      <c r="G78" s="1"/>
      <c r="H78" s="1"/>
    </row>
    <row r="79" spans="2:8" x14ac:dyDescent="0.25">
      <c r="B79" s="1"/>
      <c r="C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E86" s="1"/>
      <c r="F86" s="1"/>
      <c r="G86" s="1"/>
      <c r="H86" s="1"/>
    </row>
    <row r="87" spans="2:8" x14ac:dyDescent="0.25">
      <c r="B87" s="1"/>
      <c r="C87" s="1"/>
      <c r="E87" s="1"/>
      <c r="F87" s="1"/>
      <c r="G87" s="1"/>
      <c r="H87" s="1"/>
    </row>
    <row r="88" spans="2:8" x14ac:dyDescent="0.25">
      <c r="B88" s="1"/>
      <c r="C88" s="1"/>
      <c r="E88" s="1"/>
      <c r="F88" s="1"/>
      <c r="G88" s="1"/>
      <c r="H88" s="1"/>
    </row>
    <row r="89" spans="2:8" x14ac:dyDescent="0.25">
      <c r="B89" s="1"/>
      <c r="C89" s="1"/>
      <c r="E89" s="1"/>
      <c r="F89" s="1"/>
      <c r="G89" s="1"/>
      <c r="H89" s="1"/>
    </row>
    <row r="90" spans="2:8" x14ac:dyDescent="0.25">
      <c r="B90" s="1"/>
      <c r="C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E97" s="1"/>
      <c r="F97" s="1"/>
      <c r="G97" s="1"/>
      <c r="H97" s="1"/>
    </row>
    <row r="98" spans="2:8" x14ac:dyDescent="0.25">
      <c r="B98" s="1"/>
      <c r="C98" s="1"/>
      <c r="E98" s="1"/>
      <c r="F98" s="1"/>
      <c r="G98" s="1"/>
      <c r="H98" s="1"/>
    </row>
    <row r="99" spans="2:8" x14ac:dyDescent="0.25">
      <c r="B99" s="1"/>
      <c r="C99" s="1"/>
      <c r="E99" s="1"/>
      <c r="F99" s="1"/>
      <c r="G99" s="1"/>
      <c r="H99" s="1"/>
    </row>
    <row r="100" spans="2:8" x14ac:dyDescent="0.25">
      <c r="B100" s="1"/>
      <c r="C100" s="1"/>
      <c r="E100" s="1"/>
      <c r="F100" s="1"/>
      <c r="G100" s="1"/>
      <c r="H100" s="1"/>
    </row>
    <row r="101" spans="2:8" x14ac:dyDescent="0.25">
      <c r="B101" s="1"/>
      <c r="C101" s="1"/>
      <c r="E101" s="1"/>
      <c r="F101" s="1"/>
      <c r="G101" s="1"/>
      <c r="H101" s="1"/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392C-1739-41AC-8DB4-821661729394}">
  <dimension ref="B2:O101"/>
  <sheetViews>
    <sheetView workbookViewId="0">
      <selection activeCell="B3" sqref="B3:H60"/>
    </sheetView>
  </sheetViews>
  <sheetFormatPr defaultRowHeight="15" x14ac:dyDescent="0.25"/>
  <sheetData>
    <row r="2" spans="2:8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</row>
    <row r="3" spans="2:8" x14ac:dyDescent="0.25">
      <c r="B3" s="1">
        <v>0.69921319999999998</v>
      </c>
      <c r="C3" s="1">
        <v>0.2642777</v>
      </c>
      <c r="D3" s="1">
        <v>7</v>
      </c>
      <c r="E3" s="1">
        <v>10445.209999999999</v>
      </c>
      <c r="F3" s="1">
        <v>366.00420000000003</v>
      </c>
      <c r="G3" s="1">
        <v>0.72813620000000001</v>
      </c>
      <c r="H3" s="1">
        <v>2.5514169999999999E-2</v>
      </c>
    </row>
    <row r="4" spans="2:8" x14ac:dyDescent="0.25">
      <c r="B4" s="1">
        <v>0.69921319999999998</v>
      </c>
      <c r="C4" s="1">
        <v>0.31269760000000002</v>
      </c>
      <c r="D4" s="1">
        <v>5</v>
      </c>
      <c r="E4" s="1">
        <v>10506.75</v>
      </c>
      <c r="F4" s="1">
        <v>362.58440000000002</v>
      </c>
      <c r="G4" s="1">
        <v>0.73242589999999996</v>
      </c>
      <c r="H4" s="1">
        <v>2.5275780000000001E-2</v>
      </c>
    </row>
    <row r="5" spans="2:8" x14ac:dyDescent="0.25">
      <c r="B5" s="1">
        <v>0.69921319999999998</v>
      </c>
      <c r="C5" s="1">
        <v>0.34960659999999999</v>
      </c>
      <c r="D5" s="1">
        <v>4</v>
      </c>
      <c r="E5" s="1">
        <v>10571.25</v>
      </c>
      <c r="F5" s="1">
        <v>359.06400000000002</v>
      </c>
      <c r="G5" s="1">
        <v>0.73692219999999997</v>
      </c>
      <c r="H5" s="1">
        <v>2.503037E-2</v>
      </c>
    </row>
    <row r="6" spans="2:8" x14ac:dyDescent="0.25">
      <c r="B6" s="1">
        <v>0.69921319999999998</v>
      </c>
      <c r="C6" s="1">
        <v>0.36548459999999999</v>
      </c>
      <c r="D6" s="1">
        <v>3.66</v>
      </c>
      <c r="E6" s="1">
        <v>10603.71</v>
      </c>
      <c r="F6" s="1">
        <v>357.3064</v>
      </c>
      <c r="G6" s="1">
        <v>0.73918510000000004</v>
      </c>
      <c r="H6" s="1">
        <v>2.4907849999999999E-2</v>
      </c>
    </row>
    <row r="7" spans="2:8" x14ac:dyDescent="0.25">
      <c r="B7" s="1">
        <v>0.69921319999999998</v>
      </c>
      <c r="C7" s="1">
        <v>0.38316650000000002</v>
      </c>
      <c r="D7" s="1">
        <v>3.33</v>
      </c>
      <c r="E7" s="1">
        <v>10643.09</v>
      </c>
      <c r="F7" s="1">
        <v>355.1816</v>
      </c>
      <c r="G7" s="1">
        <v>0.74192999999999998</v>
      </c>
      <c r="H7" s="1">
        <v>2.4759730000000001E-2</v>
      </c>
    </row>
    <row r="8" spans="2:8" x14ac:dyDescent="0.25">
      <c r="B8" s="1">
        <v>0.69921319999999998</v>
      </c>
      <c r="C8" s="1">
        <v>0.40369090000000002</v>
      </c>
      <c r="D8" s="1">
        <v>3</v>
      </c>
      <c r="E8" s="1">
        <v>10692.72</v>
      </c>
      <c r="F8" s="1">
        <v>352.49209999999999</v>
      </c>
      <c r="G8" s="1">
        <v>0.7453902</v>
      </c>
      <c r="H8" s="1">
        <v>2.4572239999999999E-2</v>
      </c>
    </row>
    <row r="9" spans="2:8" x14ac:dyDescent="0.25">
      <c r="B9" s="1">
        <v>0.69921319999999998</v>
      </c>
      <c r="C9" s="1">
        <v>0.42871510000000002</v>
      </c>
      <c r="D9" s="1">
        <v>2.66</v>
      </c>
      <c r="E9" s="1">
        <v>10758.56</v>
      </c>
      <c r="F9" s="1">
        <v>348.90609999999998</v>
      </c>
      <c r="G9" s="1">
        <v>0.74997979999999997</v>
      </c>
      <c r="H9" s="1">
        <v>2.4322259999999998E-2</v>
      </c>
    </row>
    <row r="10" spans="2:8" x14ac:dyDescent="0.25">
      <c r="B10" s="1">
        <v>0.69921319999999998</v>
      </c>
      <c r="C10" s="1">
        <v>0.45806980000000003</v>
      </c>
      <c r="D10" s="1">
        <v>2.33</v>
      </c>
      <c r="E10" s="1">
        <v>10840.68</v>
      </c>
      <c r="F10" s="1">
        <v>344.18130000000002</v>
      </c>
      <c r="G10" s="1">
        <v>0.75570420000000005</v>
      </c>
      <c r="H10" s="1">
        <v>2.3992889999999999E-2</v>
      </c>
    </row>
    <row r="11" spans="2:8" x14ac:dyDescent="0.25">
      <c r="B11" s="1">
        <v>0.69921319999999998</v>
      </c>
      <c r="C11" s="1">
        <v>0.49441839999999998</v>
      </c>
      <c r="D11" s="1">
        <v>2</v>
      </c>
      <c r="E11" s="1">
        <v>10945.1</v>
      </c>
      <c r="F11" s="1">
        <v>337.42349999999999</v>
      </c>
      <c r="G11" s="1">
        <v>0.76298339999999998</v>
      </c>
      <c r="H11" s="1">
        <v>2.3521810000000001E-2</v>
      </c>
    </row>
    <row r="12" spans="2:8" x14ac:dyDescent="0.25">
      <c r="B12" s="1">
        <v>0.69921319999999998</v>
      </c>
      <c r="C12" s="1">
        <v>0.52855549999999996</v>
      </c>
      <c r="D12" s="1">
        <v>1.75</v>
      </c>
      <c r="E12" s="1">
        <v>11044.44</v>
      </c>
      <c r="F12" s="1">
        <v>330.23419999999999</v>
      </c>
      <c r="G12" s="1">
        <v>0.76990860000000005</v>
      </c>
      <c r="H12" s="1">
        <v>2.3020639999999998E-2</v>
      </c>
    </row>
    <row r="13" spans="2:8" x14ac:dyDescent="0.25">
      <c r="B13" s="1">
        <v>0.69921319999999998</v>
      </c>
      <c r="C13" s="1">
        <v>0.5709052</v>
      </c>
      <c r="D13" s="1">
        <v>1.5</v>
      </c>
      <c r="E13" s="1">
        <v>11130.17</v>
      </c>
      <c r="F13" s="1">
        <v>317.99939999999998</v>
      </c>
      <c r="G13" s="1">
        <v>0.77588489999999999</v>
      </c>
      <c r="H13" s="1">
        <v>2.216775E-2</v>
      </c>
    </row>
    <row r="14" spans="2:8" x14ac:dyDescent="0.25">
      <c r="B14" s="1">
        <v>0.69921319999999998</v>
      </c>
      <c r="C14" s="1">
        <v>0.62539529999999999</v>
      </c>
      <c r="D14" s="1">
        <v>1.25</v>
      </c>
      <c r="E14" s="1">
        <v>11270.45</v>
      </c>
      <c r="F14" s="1">
        <v>302.89269999999999</v>
      </c>
      <c r="G14" s="1">
        <v>0.78566340000000001</v>
      </c>
      <c r="H14" s="1">
        <v>2.1114669999999999E-2</v>
      </c>
    </row>
    <row r="15" spans="2:8" x14ac:dyDescent="0.25">
      <c r="B15" s="1">
        <v>0.69921319999999998</v>
      </c>
      <c r="C15" s="1">
        <v>0.65922449999999999</v>
      </c>
      <c r="D15" s="1">
        <v>1.125</v>
      </c>
      <c r="E15" s="1">
        <v>11253.5</v>
      </c>
      <c r="F15" s="1">
        <v>286.90629999999999</v>
      </c>
      <c r="G15" s="1">
        <v>0.78448229999999997</v>
      </c>
      <c r="H15" s="1">
        <v>2.0000250000000001E-2</v>
      </c>
    </row>
    <row r="16" spans="2:8" x14ac:dyDescent="0.25">
      <c r="B16" s="1">
        <v>0.69921319999999998</v>
      </c>
      <c r="C16" s="1">
        <v>0.69921319999999998</v>
      </c>
      <c r="D16" s="1">
        <v>1</v>
      </c>
      <c r="E16" s="1">
        <v>11154.16</v>
      </c>
      <c r="F16" s="1">
        <v>263.72770000000003</v>
      </c>
      <c r="G16" s="1">
        <v>0.77755730000000001</v>
      </c>
      <c r="H16" s="1">
        <v>1.838447E-2</v>
      </c>
    </row>
    <row r="17" spans="2:15" x14ac:dyDescent="0.25">
      <c r="B17" s="1">
        <v>0.69921319999999998</v>
      </c>
      <c r="C17" s="1">
        <v>0.74749030000000005</v>
      </c>
      <c r="D17" s="1">
        <v>0.875</v>
      </c>
      <c r="E17" s="1">
        <v>10910.44</v>
      </c>
      <c r="F17" s="1">
        <v>230.5633</v>
      </c>
      <c r="G17" s="1">
        <v>0.7605672</v>
      </c>
      <c r="H17" s="1">
        <v>1.607258E-2</v>
      </c>
    </row>
    <row r="18" spans="2:15" x14ac:dyDescent="0.25">
      <c r="B18" s="1">
        <v>0.69921319999999998</v>
      </c>
      <c r="C18" s="1">
        <v>0.80738180000000004</v>
      </c>
      <c r="D18" s="1">
        <v>0.75</v>
      </c>
      <c r="E18" s="1">
        <v>11213.3</v>
      </c>
      <c r="F18" s="1">
        <v>215.84899999999999</v>
      </c>
      <c r="G18" s="1">
        <v>0.78167980000000004</v>
      </c>
      <c r="H18" s="1">
        <v>1.5046840000000001E-2</v>
      </c>
    </row>
    <row r="19" spans="2:15" x14ac:dyDescent="0.25">
      <c r="B19" s="1">
        <v>0.69921319999999998</v>
      </c>
      <c r="C19" s="1">
        <v>0.88444250000000002</v>
      </c>
      <c r="D19" s="1">
        <v>0.625</v>
      </c>
      <c r="E19" s="1">
        <v>10688.43</v>
      </c>
      <c r="F19" s="1">
        <v>158.01920000000001</v>
      </c>
      <c r="G19" s="1">
        <v>0.74509119999999995</v>
      </c>
      <c r="H19" s="1">
        <v>1.1015530000000001E-2</v>
      </c>
    </row>
    <row r="20" spans="2:15" x14ac:dyDescent="0.25">
      <c r="B20" s="1">
        <v>0.69921319999999998</v>
      </c>
      <c r="C20" s="1">
        <v>0.98883679999999996</v>
      </c>
      <c r="D20" s="1">
        <v>0.5</v>
      </c>
      <c r="E20" s="1">
        <v>9870.8019999999997</v>
      </c>
      <c r="F20" s="1">
        <v>88.757270000000005</v>
      </c>
      <c r="G20" s="1">
        <v>0.68809410000000004</v>
      </c>
      <c r="H20" s="1">
        <v>6.1872730000000001E-3</v>
      </c>
    </row>
    <row r="21" spans="2:15" x14ac:dyDescent="0.25">
      <c r="B21" s="1">
        <v>0.69921319999999998</v>
      </c>
      <c r="C21" s="1">
        <v>1.3984259999999999</v>
      </c>
      <c r="D21" s="1">
        <v>0.25</v>
      </c>
      <c r="E21" s="1">
        <v>8620.9439999999995</v>
      </c>
      <c r="F21" s="1">
        <v>-158.21250000000001</v>
      </c>
      <c r="G21" s="1">
        <v>0.60096640000000001</v>
      </c>
      <c r="H21" s="1">
        <v>-1.1029000000000001E-2</v>
      </c>
    </row>
    <row r="22" spans="2:15" x14ac:dyDescent="0.25">
      <c r="B22" s="1">
        <v>0.99933209999999995</v>
      </c>
      <c r="C22" s="1">
        <v>0.37771199999999999</v>
      </c>
      <c r="D22" s="1">
        <v>7</v>
      </c>
      <c r="E22" s="1">
        <v>21334.04</v>
      </c>
      <c r="F22" s="1">
        <v>747.47450000000003</v>
      </c>
      <c r="G22" s="1">
        <v>0.72806139999999997</v>
      </c>
      <c r="H22" s="1">
        <v>2.5508869999999999E-2</v>
      </c>
    </row>
    <row r="23" spans="2:15" x14ac:dyDescent="0.25">
      <c r="B23" s="1">
        <v>0.99933209999999995</v>
      </c>
      <c r="C23" s="1">
        <v>0.4469149</v>
      </c>
      <c r="D23" s="1">
        <v>5</v>
      </c>
      <c r="E23" s="1">
        <v>21453.71</v>
      </c>
      <c r="F23" s="1">
        <v>740.06730000000005</v>
      </c>
      <c r="G23" s="1">
        <v>0.7321453</v>
      </c>
      <c r="H23" s="1">
        <v>2.5256089999999998E-2</v>
      </c>
    </row>
    <row r="24" spans="2:15" x14ac:dyDescent="0.25">
      <c r="B24" s="1">
        <v>0.99933209999999995</v>
      </c>
      <c r="C24" s="1">
        <v>0.499666</v>
      </c>
      <c r="D24" s="1">
        <v>4</v>
      </c>
      <c r="E24" s="1">
        <v>21572.68</v>
      </c>
      <c r="F24" s="1">
        <v>732.00459999999998</v>
      </c>
      <c r="G24" s="1">
        <v>0.73620540000000001</v>
      </c>
      <c r="H24" s="1">
        <v>2.498094E-2</v>
      </c>
    </row>
    <row r="25" spans="2:15" x14ac:dyDescent="0.25">
      <c r="B25" s="1">
        <v>0.99933209999999995</v>
      </c>
      <c r="C25" s="1">
        <v>0.52235929999999997</v>
      </c>
      <c r="D25" s="1">
        <v>3.66</v>
      </c>
      <c r="E25" s="1">
        <v>21624.41</v>
      </c>
      <c r="F25" s="1">
        <v>727.39440000000002</v>
      </c>
      <c r="G25" s="1">
        <v>0.73797060000000003</v>
      </c>
      <c r="H25" s="1">
        <v>2.4823609999999999E-2</v>
      </c>
    </row>
    <row r="26" spans="2:15" x14ac:dyDescent="0.25">
      <c r="B26" s="1">
        <v>0.99933209999999995</v>
      </c>
      <c r="C26" s="1">
        <v>0.54763059999999997</v>
      </c>
      <c r="D26" s="1">
        <v>3.33</v>
      </c>
      <c r="E26" s="1">
        <v>21677.45</v>
      </c>
      <c r="F26" s="1">
        <v>721.19079999999997</v>
      </c>
      <c r="G26" s="1">
        <v>0.73978089999999996</v>
      </c>
      <c r="H26" s="1">
        <v>2.4611899999999999E-2</v>
      </c>
    </row>
    <row r="27" spans="2:15" x14ac:dyDescent="0.25">
      <c r="B27" s="1">
        <v>0.99933209999999995</v>
      </c>
      <c r="C27" s="1">
        <v>0.5769647</v>
      </c>
      <c r="D27" s="1">
        <v>3</v>
      </c>
      <c r="E27" s="1">
        <v>21708.05</v>
      </c>
      <c r="F27" s="1">
        <v>710.92370000000005</v>
      </c>
      <c r="G27" s="1">
        <v>0.74082519999999996</v>
      </c>
      <c r="H27" s="1">
        <v>2.426151E-2</v>
      </c>
    </row>
    <row r="28" spans="2:15" x14ac:dyDescent="0.25">
      <c r="B28" s="1">
        <v>0.99933209999999995</v>
      </c>
      <c r="C28" s="1">
        <v>0.61272979999999999</v>
      </c>
      <c r="D28" s="1">
        <v>2.66</v>
      </c>
      <c r="E28" s="1">
        <v>21845.13</v>
      </c>
      <c r="F28" s="1">
        <v>703.83010000000002</v>
      </c>
      <c r="G28" s="1">
        <v>0.74550340000000004</v>
      </c>
      <c r="H28" s="1">
        <v>2.4019430000000001E-2</v>
      </c>
    </row>
    <row r="29" spans="2:15" x14ac:dyDescent="0.25">
      <c r="B29" s="1">
        <v>0.99933209999999995</v>
      </c>
      <c r="C29" s="1">
        <v>0.65468420000000005</v>
      </c>
      <c r="D29" s="1">
        <v>2.33</v>
      </c>
      <c r="E29" s="1">
        <v>21843.22</v>
      </c>
      <c r="F29" s="1">
        <v>682.91600000000005</v>
      </c>
      <c r="G29" s="1">
        <v>0.74543800000000005</v>
      </c>
      <c r="H29" s="1">
        <v>2.3305699999999999E-2</v>
      </c>
      <c r="O29" t="s">
        <v>55</v>
      </c>
    </row>
    <row r="30" spans="2:15" x14ac:dyDescent="0.25">
      <c r="B30" s="1">
        <v>0.99933209999999995</v>
      </c>
      <c r="C30" s="1">
        <v>0.70663450000000005</v>
      </c>
      <c r="D30" s="1">
        <v>2</v>
      </c>
      <c r="E30" s="1">
        <v>21664.47</v>
      </c>
      <c r="F30" s="1">
        <v>644.12940000000003</v>
      </c>
      <c r="G30" s="1">
        <v>0.73933780000000004</v>
      </c>
      <c r="H30" s="1">
        <v>2.1982040000000001E-2</v>
      </c>
    </row>
    <row r="31" spans="2:15" x14ac:dyDescent="0.25">
      <c r="B31" s="1">
        <v>0.99933209999999995</v>
      </c>
      <c r="C31" s="1">
        <v>0.75542410000000004</v>
      </c>
      <c r="D31" s="1">
        <v>1.75</v>
      </c>
      <c r="E31" s="1">
        <v>20951.18</v>
      </c>
      <c r="F31" s="1">
        <v>573.79380000000003</v>
      </c>
      <c r="G31" s="1">
        <v>0.71499579999999996</v>
      </c>
      <c r="H31" s="1">
        <v>1.958172E-2</v>
      </c>
    </row>
    <row r="32" spans="2:15" x14ac:dyDescent="0.25">
      <c r="B32" s="1">
        <v>0.99933209999999995</v>
      </c>
      <c r="C32" s="1">
        <v>0.81595119999999999</v>
      </c>
      <c r="D32" s="1">
        <v>1.5</v>
      </c>
      <c r="E32" s="1">
        <v>21706.45</v>
      </c>
      <c r="F32" s="1">
        <v>583.87450000000001</v>
      </c>
      <c r="G32" s="1">
        <v>0.7407707</v>
      </c>
      <c r="H32" s="1">
        <v>1.9925740000000001E-2</v>
      </c>
    </row>
    <row r="33" spans="2:8" x14ac:dyDescent="0.25">
      <c r="B33" s="1">
        <v>0.99933209999999995</v>
      </c>
      <c r="C33" s="1">
        <v>0.89382980000000001</v>
      </c>
      <c r="D33" s="1">
        <v>1.25</v>
      </c>
      <c r="E33" s="1">
        <v>20917.27</v>
      </c>
      <c r="F33" s="1">
        <v>493.71910000000003</v>
      </c>
      <c r="G33" s="1">
        <v>0.71383839999999998</v>
      </c>
      <c r="H33" s="1">
        <v>1.6849030000000001E-2</v>
      </c>
    </row>
    <row r="34" spans="2:8" x14ac:dyDescent="0.25">
      <c r="B34" s="1">
        <v>0.99933209999999995</v>
      </c>
      <c r="C34" s="1">
        <v>0.94217930000000005</v>
      </c>
      <c r="D34" s="1">
        <v>1.125</v>
      </c>
      <c r="E34" s="1">
        <v>20198.55</v>
      </c>
      <c r="F34" s="1">
        <v>429.38159999999999</v>
      </c>
      <c r="G34" s="1">
        <v>0.68931070000000005</v>
      </c>
      <c r="H34" s="1">
        <v>1.46534E-2</v>
      </c>
    </row>
    <row r="35" spans="2:8" x14ac:dyDescent="0.25">
      <c r="B35" s="1">
        <v>0.99933209999999995</v>
      </c>
      <c r="C35" s="1">
        <v>0.99933209999999995</v>
      </c>
      <c r="D35" s="1">
        <v>1</v>
      </c>
      <c r="E35" s="1">
        <v>19098.8</v>
      </c>
      <c r="F35" s="1">
        <v>348.83690000000001</v>
      </c>
      <c r="G35" s="1">
        <v>0.65177989999999997</v>
      </c>
      <c r="H35" s="1">
        <v>1.1904669999999999E-2</v>
      </c>
    </row>
    <row r="36" spans="2:8" x14ac:dyDescent="0.25">
      <c r="B36" s="1">
        <v>0.99933209999999995</v>
      </c>
      <c r="C36" s="1">
        <v>1.0683309999999999</v>
      </c>
      <c r="D36" s="1">
        <v>0.875</v>
      </c>
      <c r="E36" s="1">
        <v>20721.78</v>
      </c>
      <c r="F36" s="1">
        <v>365.7611</v>
      </c>
      <c r="G36" s="1">
        <v>0.70716710000000005</v>
      </c>
      <c r="H36" s="1">
        <v>1.248224E-2</v>
      </c>
    </row>
    <row r="37" spans="2:8" x14ac:dyDescent="0.25">
      <c r="B37" s="1">
        <v>0.99933209999999995</v>
      </c>
      <c r="C37" s="1">
        <v>1.153929</v>
      </c>
      <c r="D37" s="1">
        <v>0.75</v>
      </c>
      <c r="E37" s="1">
        <v>19896.939999999999</v>
      </c>
      <c r="F37" s="1">
        <v>272.37610000000001</v>
      </c>
      <c r="G37" s="1">
        <v>0.67901800000000001</v>
      </c>
      <c r="H37" s="1">
        <v>9.295312E-3</v>
      </c>
    </row>
    <row r="38" spans="2:8" x14ac:dyDescent="0.25">
      <c r="B38" s="1">
        <v>0.99933209999999995</v>
      </c>
      <c r="C38" s="1">
        <v>1.2640659999999999</v>
      </c>
      <c r="D38" s="1">
        <v>0.625</v>
      </c>
      <c r="E38" s="1">
        <v>18972.46</v>
      </c>
      <c r="F38" s="1">
        <v>172.64930000000001</v>
      </c>
      <c r="G38" s="1">
        <v>0.64746820000000005</v>
      </c>
      <c r="H38" s="1">
        <v>5.8919590000000004E-3</v>
      </c>
    </row>
    <row r="39" spans="2:8" x14ac:dyDescent="0.25">
      <c r="B39" s="1">
        <v>0.99933209999999995</v>
      </c>
      <c r="C39" s="1">
        <v>1.4132690000000001</v>
      </c>
      <c r="D39" s="1">
        <v>0.5</v>
      </c>
      <c r="E39" s="1">
        <v>17872.14</v>
      </c>
      <c r="F39" s="1">
        <v>58.941369999999999</v>
      </c>
      <c r="G39" s="1">
        <v>0.60991810000000002</v>
      </c>
      <c r="H39" s="1">
        <v>2.0114769999999998E-3</v>
      </c>
    </row>
    <row r="40" spans="2:8" x14ac:dyDescent="0.25">
      <c r="B40" s="1">
        <v>0.99933209999999995</v>
      </c>
      <c r="C40" s="1">
        <v>1.998664</v>
      </c>
      <c r="D40" s="1">
        <v>0.25</v>
      </c>
      <c r="E40" s="1">
        <v>12707.33</v>
      </c>
      <c r="F40" s="1">
        <v>-656.84190000000001</v>
      </c>
      <c r="G40" s="1">
        <v>0.43365979999999998</v>
      </c>
      <c r="H40" s="1">
        <v>-2.2415879999999999E-2</v>
      </c>
    </row>
    <row r="41" spans="2:8" x14ac:dyDescent="0.25">
      <c r="B41" s="1">
        <v>1.5005949999999999</v>
      </c>
      <c r="C41" s="1">
        <v>0.56717139999999999</v>
      </c>
      <c r="D41" s="1">
        <v>7</v>
      </c>
      <c r="E41" s="1">
        <v>48055.17</v>
      </c>
      <c r="F41" s="1">
        <v>1681.951</v>
      </c>
      <c r="G41" s="1">
        <v>0.72732410000000003</v>
      </c>
      <c r="H41" s="1">
        <v>2.5456650000000001E-2</v>
      </c>
    </row>
    <row r="42" spans="2:8" x14ac:dyDescent="0.25">
      <c r="B42" s="1">
        <v>1.5005949999999999</v>
      </c>
      <c r="C42" s="1">
        <v>0.67108630000000002</v>
      </c>
      <c r="D42" s="1">
        <v>5</v>
      </c>
      <c r="E42" s="1">
        <v>48176.26</v>
      </c>
      <c r="F42" s="1">
        <v>1654.8240000000001</v>
      </c>
      <c r="G42" s="1">
        <v>0.7291569</v>
      </c>
      <c r="H42" s="1">
        <v>2.5046079999999998E-2</v>
      </c>
    </row>
    <row r="43" spans="2:8" x14ac:dyDescent="0.25">
      <c r="B43" s="1">
        <v>1.5005949999999999</v>
      </c>
      <c r="C43" s="1">
        <v>0.75029729999999994</v>
      </c>
      <c r="D43" s="1">
        <v>4</v>
      </c>
      <c r="E43" s="1">
        <v>46967.45</v>
      </c>
      <c r="F43" s="1">
        <v>1536.9549999999999</v>
      </c>
      <c r="G43" s="1">
        <v>0.71086130000000003</v>
      </c>
      <c r="H43" s="1">
        <v>2.3262100000000001E-2</v>
      </c>
    </row>
    <row r="44" spans="2:8" x14ac:dyDescent="0.25">
      <c r="B44" s="1">
        <v>1.5005949999999999</v>
      </c>
      <c r="C44" s="1">
        <v>0.78437330000000005</v>
      </c>
      <c r="D44" s="1">
        <v>3.66</v>
      </c>
      <c r="E44" s="1">
        <v>48387.53</v>
      </c>
      <c r="F44" s="1">
        <v>1614.2570000000001</v>
      </c>
      <c r="G44" s="1">
        <v>0.73235439999999996</v>
      </c>
      <c r="H44" s="1">
        <v>2.443209E-2</v>
      </c>
    </row>
    <row r="45" spans="2:8" x14ac:dyDescent="0.25">
      <c r="B45" s="1">
        <v>1.5005949999999999</v>
      </c>
      <c r="C45" s="1">
        <v>0.82232070000000002</v>
      </c>
      <c r="D45" s="1">
        <v>3.33</v>
      </c>
      <c r="E45" s="1">
        <v>48151.53</v>
      </c>
      <c r="F45" s="1">
        <v>1576.1079999999999</v>
      </c>
      <c r="G45" s="1">
        <v>0.72878259999999995</v>
      </c>
      <c r="H45" s="1">
        <v>2.3854690000000001E-2</v>
      </c>
    </row>
    <row r="46" spans="2:8" x14ac:dyDescent="0.25">
      <c r="B46" s="1">
        <v>1.5005949999999999</v>
      </c>
      <c r="C46" s="1">
        <v>0.86636860000000004</v>
      </c>
      <c r="D46" s="1">
        <v>3</v>
      </c>
      <c r="E46" s="1">
        <v>47918.57</v>
      </c>
      <c r="F46" s="1">
        <v>1533.095</v>
      </c>
      <c r="G46" s="1">
        <v>0.72525669999999998</v>
      </c>
      <c r="H46" s="1">
        <v>2.3203689999999999E-2</v>
      </c>
    </row>
    <row r="47" spans="2:8" x14ac:dyDescent="0.25">
      <c r="B47" s="1">
        <v>1.5005949999999999</v>
      </c>
      <c r="C47" s="1">
        <v>0.92007349999999999</v>
      </c>
      <c r="D47" s="1">
        <v>2.66</v>
      </c>
      <c r="E47" s="1">
        <v>47334.47</v>
      </c>
      <c r="F47" s="1">
        <v>1459.2719999999999</v>
      </c>
      <c r="G47" s="1">
        <v>0.71641630000000001</v>
      </c>
      <c r="H47" s="1">
        <v>2.2086359999999999E-2</v>
      </c>
    </row>
    <row r="48" spans="2:8" x14ac:dyDescent="0.25">
      <c r="B48" s="1">
        <v>1.5005949999999999</v>
      </c>
      <c r="C48" s="1">
        <v>0.98307219999999995</v>
      </c>
      <c r="D48" s="1">
        <v>2.33</v>
      </c>
      <c r="E48" s="1">
        <v>45341.58</v>
      </c>
      <c r="F48" s="1">
        <v>1292.5940000000001</v>
      </c>
      <c r="G48" s="1">
        <v>0.68625349999999996</v>
      </c>
      <c r="H48" s="1">
        <v>1.956366E-2</v>
      </c>
    </row>
    <row r="49" spans="2:8" x14ac:dyDescent="0.25">
      <c r="B49" s="1">
        <v>1.5005949999999999</v>
      </c>
      <c r="C49" s="1">
        <v>1.0610809999999999</v>
      </c>
      <c r="D49" s="1">
        <v>2</v>
      </c>
      <c r="E49" s="1">
        <v>48014.83</v>
      </c>
      <c r="F49" s="1">
        <v>1397.5129999999999</v>
      </c>
      <c r="G49" s="1">
        <v>0.72671350000000001</v>
      </c>
      <c r="H49" s="1">
        <v>2.1151619999999999E-2</v>
      </c>
    </row>
    <row r="50" spans="2:8" x14ac:dyDescent="0.25">
      <c r="B50" s="1">
        <v>1.5005949999999999</v>
      </c>
      <c r="C50" s="1">
        <v>1.1343430000000001</v>
      </c>
      <c r="D50" s="1">
        <v>1.75</v>
      </c>
      <c r="E50" s="1">
        <v>47173.91</v>
      </c>
      <c r="F50" s="1">
        <v>1283.0609999999999</v>
      </c>
      <c r="G50" s="1">
        <v>0.71398600000000001</v>
      </c>
      <c r="H50" s="1">
        <v>1.9419369999999998E-2</v>
      </c>
    </row>
    <row r="51" spans="2:8" x14ac:dyDescent="0.25">
      <c r="B51" s="1">
        <v>1.5005949999999999</v>
      </c>
      <c r="C51" s="1">
        <v>1.22523</v>
      </c>
      <c r="D51" s="1">
        <v>1.5</v>
      </c>
      <c r="E51" s="1">
        <v>46161.55</v>
      </c>
      <c r="F51" s="1">
        <v>1150.049</v>
      </c>
      <c r="G51" s="1">
        <v>0.69866379999999995</v>
      </c>
      <c r="H51" s="1">
        <v>1.740622E-2</v>
      </c>
    </row>
    <row r="52" spans="2:8" x14ac:dyDescent="0.25">
      <c r="B52" s="1">
        <v>1.5005949999999999</v>
      </c>
      <c r="C52" s="1">
        <v>1.3421730000000001</v>
      </c>
      <c r="D52" s="1">
        <v>1.25</v>
      </c>
      <c r="E52" s="1">
        <v>44588.93</v>
      </c>
      <c r="F52" s="1">
        <v>971.03989999999999</v>
      </c>
      <c r="G52" s="1">
        <v>0.67486190000000001</v>
      </c>
      <c r="H52" s="1">
        <v>1.4696870000000001E-2</v>
      </c>
    </row>
    <row r="53" spans="2:8" x14ac:dyDescent="0.25">
      <c r="B53" s="1">
        <v>1.5005949999999999</v>
      </c>
      <c r="C53" s="1">
        <v>1.414774</v>
      </c>
      <c r="D53" s="1">
        <v>1.125</v>
      </c>
      <c r="E53" s="1">
        <v>43176.95</v>
      </c>
      <c r="F53" s="1">
        <v>846.42740000000003</v>
      </c>
      <c r="G53" s="1">
        <v>0.6534913</v>
      </c>
      <c r="H53" s="1">
        <v>1.281084E-2</v>
      </c>
    </row>
    <row r="54" spans="2:8" x14ac:dyDescent="0.25">
      <c r="B54" s="1">
        <v>1.5005949999999999</v>
      </c>
      <c r="C54" s="1">
        <v>1.5005949999999999</v>
      </c>
      <c r="D54" s="1">
        <v>1</v>
      </c>
      <c r="E54" s="1">
        <v>40879.85</v>
      </c>
      <c r="F54" s="1">
        <v>685.99120000000005</v>
      </c>
      <c r="G54" s="1">
        <v>0.6187243</v>
      </c>
      <c r="H54" s="1">
        <v>1.038261E-2</v>
      </c>
    </row>
    <row r="55" spans="2:8" x14ac:dyDescent="0.25">
      <c r="B55" s="1">
        <v>1.5005949999999999</v>
      </c>
      <c r="C55" s="1">
        <v>1.604203</v>
      </c>
      <c r="D55" s="1">
        <v>0.875</v>
      </c>
      <c r="E55" s="1">
        <v>36287.129999999997</v>
      </c>
      <c r="F55" s="1">
        <v>443.70150000000001</v>
      </c>
      <c r="G55" s="1">
        <v>0.54921260000000005</v>
      </c>
      <c r="H55" s="1">
        <v>6.7155069999999999E-3</v>
      </c>
    </row>
    <row r="56" spans="2:8" x14ac:dyDescent="0.25">
      <c r="B56" s="1">
        <v>1.5005949999999999</v>
      </c>
      <c r="C56" s="1">
        <v>1.732737</v>
      </c>
      <c r="D56" s="1">
        <v>0.75</v>
      </c>
      <c r="E56" s="1">
        <v>43158.69</v>
      </c>
      <c r="F56" s="1">
        <v>485.73939999999999</v>
      </c>
      <c r="G56" s="1">
        <v>0.65321499999999999</v>
      </c>
      <c r="H56" s="1">
        <v>7.3517590000000002E-3</v>
      </c>
    </row>
    <row r="57" spans="2:8" x14ac:dyDescent="0.25">
      <c r="B57" s="1">
        <v>1.5005949999999999</v>
      </c>
      <c r="C57" s="1">
        <v>1.8981189999999999</v>
      </c>
      <c r="D57" s="1">
        <v>0.625</v>
      </c>
      <c r="E57" s="1">
        <v>44912.34</v>
      </c>
      <c r="F57" s="1">
        <v>390.57830000000001</v>
      </c>
      <c r="G57" s="1">
        <v>0.67975680000000005</v>
      </c>
      <c r="H57" s="1">
        <v>5.9114759999999997E-3</v>
      </c>
    </row>
    <row r="58" spans="2:8" x14ac:dyDescent="0.25">
      <c r="B58" s="1">
        <v>1.5005949999999999</v>
      </c>
      <c r="C58" s="1">
        <v>2.1221610000000002</v>
      </c>
      <c r="D58" s="1">
        <v>0.5</v>
      </c>
      <c r="E58" s="1">
        <v>45933.79</v>
      </c>
      <c r="F58" s="1">
        <v>177.69990000000001</v>
      </c>
      <c r="G58" s="1">
        <v>0.69521659999999996</v>
      </c>
      <c r="H58" s="1">
        <v>2.6895209999999998E-3</v>
      </c>
    </row>
    <row r="59" spans="2:8" x14ac:dyDescent="0.25">
      <c r="B59" s="1">
        <v>1.5005949999999999</v>
      </c>
      <c r="C59" s="1">
        <v>3.0011890000000001</v>
      </c>
      <c r="D59" s="1">
        <v>0.25</v>
      </c>
      <c r="E59" s="1">
        <v>51190.17</v>
      </c>
      <c r="F59" s="1">
        <v>-1010.252</v>
      </c>
      <c r="G59" s="1">
        <v>0.77477300000000004</v>
      </c>
      <c r="H59" s="1">
        <v>-1.5290359999999999E-2</v>
      </c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E64" s="1"/>
      <c r="F64" s="1"/>
      <c r="G64" s="1"/>
      <c r="H64" s="1"/>
    </row>
    <row r="65" spans="2:8" x14ac:dyDescent="0.25">
      <c r="B65" s="1"/>
      <c r="C65" s="1"/>
      <c r="E65" s="1"/>
      <c r="F65" s="1"/>
      <c r="G65" s="1"/>
      <c r="H65" s="1"/>
    </row>
    <row r="66" spans="2:8" x14ac:dyDescent="0.25">
      <c r="B66" s="1"/>
      <c r="C66" s="1"/>
      <c r="E66" s="1"/>
      <c r="F66" s="1"/>
      <c r="G66" s="1"/>
      <c r="H66" s="1"/>
    </row>
    <row r="67" spans="2:8" x14ac:dyDescent="0.25">
      <c r="B67" s="1"/>
      <c r="C67" s="1"/>
      <c r="E67" s="1"/>
      <c r="F67" s="1"/>
      <c r="G67" s="1"/>
      <c r="H67" s="1"/>
    </row>
    <row r="68" spans="2:8" x14ac:dyDescent="0.25">
      <c r="B68" s="1"/>
      <c r="C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E75" s="1"/>
      <c r="F75" s="1"/>
      <c r="G75" s="1"/>
      <c r="H75" s="1"/>
    </row>
    <row r="76" spans="2:8" x14ac:dyDescent="0.25">
      <c r="B76" s="1"/>
      <c r="C76" s="1"/>
      <c r="E76" s="1"/>
      <c r="F76" s="1"/>
      <c r="G76" s="1"/>
      <c r="H76" s="1"/>
    </row>
    <row r="77" spans="2:8" x14ac:dyDescent="0.25">
      <c r="B77" s="1"/>
      <c r="C77" s="1"/>
      <c r="E77" s="1"/>
      <c r="F77" s="1"/>
      <c r="G77" s="1"/>
      <c r="H77" s="1"/>
    </row>
    <row r="78" spans="2:8" x14ac:dyDescent="0.25">
      <c r="B78" s="1"/>
      <c r="C78" s="1"/>
      <c r="E78" s="1"/>
      <c r="F78" s="1"/>
      <c r="G78" s="1"/>
      <c r="H78" s="1"/>
    </row>
    <row r="79" spans="2:8" x14ac:dyDescent="0.25">
      <c r="B79" s="1"/>
      <c r="C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E86" s="1"/>
      <c r="F86" s="1"/>
      <c r="G86" s="1"/>
      <c r="H86" s="1"/>
    </row>
    <row r="87" spans="2:8" x14ac:dyDescent="0.25">
      <c r="B87" s="1"/>
      <c r="C87" s="1"/>
      <c r="E87" s="1"/>
      <c r="F87" s="1"/>
      <c r="G87" s="1"/>
      <c r="H87" s="1"/>
    </row>
    <row r="88" spans="2:8" x14ac:dyDescent="0.25">
      <c r="B88" s="1"/>
      <c r="C88" s="1"/>
      <c r="E88" s="1"/>
      <c r="F88" s="1"/>
      <c r="G88" s="1"/>
      <c r="H88" s="1"/>
    </row>
    <row r="89" spans="2:8" x14ac:dyDescent="0.25">
      <c r="B89" s="1"/>
      <c r="C89" s="1"/>
      <c r="E89" s="1"/>
      <c r="F89" s="1"/>
      <c r="G89" s="1"/>
      <c r="H89" s="1"/>
    </row>
    <row r="90" spans="2:8" x14ac:dyDescent="0.25">
      <c r="B90" s="1"/>
      <c r="C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E97" s="1"/>
      <c r="F97" s="1"/>
      <c r="G97" s="1"/>
      <c r="H97" s="1"/>
    </row>
    <row r="98" spans="2:8" x14ac:dyDescent="0.25">
      <c r="B98" s="1"/>
      <c r="C98" s="1"/>
      <c r="E98" s="1"/>
      <c r="F98" s="1"/>
      <c r="G98" s="1"/>
      <c r="H98" s="1"/>
    </row>
    <row r="99" spans="2:8" x14ac:dyDescent="0.25">
      <c r="B99" s="1"/>
      <c r="C99" s="1"/>
      <c r="E99" s="1"/>
      <c r="F99" s="1"/>
      <c r="G99" s="1"/>
      <c r="H99" s="1"/>
    </row>
    <row r="100" spans="2:8" x14ac:dyDescent="0.25">
      <c r="B100" s="1"/>
      <c r="C100" s="1"/>
      <c r="E100" s="1"/>
      <c r="F100" s="1"/>
      <c r="G100" s="1"/>
      <c r="H100" s="1"/>
    </row>
    <row r="101" spans="2:8" x14ac:dyDescent="0.25">
      <c r="B101" s="1"/>
      <c r="C101" s="1"/>
      <c r="E101" s="1"/>
      <c r="F101" s="1"/>
      <c r="G101" s="1"/>
      <c r="H101" s="1"/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64DB-3AAF-41BD-BEAA-F455356BB011}">
  <dimension ref="B2:O101"/>
  <sheetViews>
    <sheetView workbookViewId="0">
      <selection activeCell="K52" sqref="K52"/>
    </sheetView>
  </sheetViews>
  <sheetFormatPr defaultRowHeight="15" x14ac:dyDescent="0.25"/>
  <sheetData>
    <row r="2" spans="2:8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</row>
    <row r="3" spans="2:8" x14ac:dyDescent="0.25">
      <c r="B3" s="1">
        <v>0.69921319999999998</v>
      </c>
      <c r="C3" s="1">
        <v>1.3984259999999999</v>
      </c>
      <c r="D3" s="1">
        <v>0.25</v>
      </c>
      <c r="E3" s="1">
        <v>8625.0069999999996</v>
      </c>
      <c r="F3" s="1">
        <v>-158.12110000000001</v>
      </c>
      <c r="G3" s="1">
        <v>0.60124960000000005</v>
      </c>
      <c r="H3" s="1">
        <v>-1.102263E-2</v>
      </c>
    </row>
    <row r="4" spans="2:8" x14ac:dyDescent="0.25">
      <c r="B4" s="1">
        <v>0.69921319999999998</v>
      </c>
      <c r="C4" s="1">
        <v>0.98883679999999996</v>
      </c>
      <c r="D4" s="1">
        <v>0.5</v>
      </c>
      <c r="E4" s="1">
        <v>9872.3719999999994</v>
      </c>
      <c r="F4" s="1">
        <v>88.841269999999994</v>
      </c>
      <c r="G4" s="1">
        <v>0.68820349999999997</v>
      </c>
      <c r="H4" s="1">
        <v>6.1931290000000003E-3</v>
      </c>
    </row>
    <row r="5" spans="2:8" x14ac:dyDescent="0.25">
      <c r="B5" s="1">
        <v>0.69921319999999998</v>
      </c>
      <c r="C5" s="1">
        <v>0.88444250000000002</v>
      </c>
      <c r="D5" s="1">
        <v>0.625</v>
      </c>
      <c r="E5" s="1">
        <v>10689.34</v>
      </c>
      <c r="F5" s="1">
        <v>158.078</v>
      </c>
      <c r="G5" s="1">
        <v>0.74515439999999999</v>
      </c>
      <c r="H5" s="1">
        <v>1.1019620000000001E-2</v>
      </c>
    </row>
    <row r="6" spans="2:8" x14ac:dyDescent="0.25">
      <c r="B6" s="1">
        <v>0.69921319999999998</v>
      </c>
      <c r="C6" s="1">
        <v>0.80738180000000004</v>
      </c>
      <c r="D6" s="1">
        <v>0.75</v>
      </c>
      <c r="E6" s="1">
        <v>11213.84</v>
      </c>
      <c r="F6" s="1">
        <v>215.86930000000001</v>
      </c>
      <c r="G6" s="1">
        <v>0.7817172</v>
      </c>
      <c r="H6" s="1">
        <v>1.5048260000000001E-2</v>
      </c>
    </row>
    <row r="7" spans="2:8" x14ac:dyDescent="0.25">
      <c r="B7" s="1">
        <v>0.69921319999999998</v>
      </c>
      <c r="C7" s="1">
        <v>0.74749030000000005</v>
      </c>
      <c r="D7" s="1">
        <v>0.875</v>
      </c>
      <c r="E7" s="1">
        <v>10908.36</v>
      </c>
      <c r="F7" s="1">
        <v>230.41480000000001</v>
      </c>
      <c r="G7" s="1">
        <v>0.76042220000000005</v>
      </c>
      <c r="H7" s="1">
        <v>1.606223E-2</v>
      </c>
    </row>
    <row r="8" spans="2:8" x14ac:dyDescent="0.25">
      <c r="B8" s="1">
        <v>0.69921319999999998</v>
      </c>
      <c r="C8" s="1">
        <v>0.69921319999999998</v>
      </c>
      <c r="D8" s="1">
        <v>1</v>
      </c>
      <c r="E8" s="1">
        <v>11154.43</v>
      </c>
      <c r="F8" s="1">
        <v>263.74669999999998</v>
      </c>
      <c r="G8" s="1">
        <v>0.77757589999999999</v>
      </c>
      <c r="H8" s="1">
        <v>1.8385789999999999E-2</v>
      </c>
    </row>
    <row r="9" spans="2:8" x14ac:dyDescent="0.25">
      <c r="B9" s="1">
        <v>0.69921319999999998</v>
      </c>
      <c r="C9" s="1">
        <v>0.65922449999999999</v>
      </c>
      <c r="D9" s="1">
        <v>1.125</v>
      </c>
      <c r="E9" s="1">
        <v>11253.67</v>
      </c>
      <c r="F9" s="1">
        <v>286.91840000000002</v>
      </c>
      <c r="G9" s="1">
        <v>0.78449380000000002</v>
      </c>
      <c r="H9" s="1">
        <v>2.0001089999999999E-2</v>
      </c>
    </row>
    <row r="10" spans="2:8" x14ac:dyDescent="0.25">
      <c r="B10" s="1">
        <v>0.69921319999999998</v>
      </c>
      <c r="C10" s="1">
        <v>0.62539529999999999</v>
      </c>
      <c r="D10" s="1">
        <v>1.25</v>
      </c>
      <c r="E10" s="1">
        <v>11270.51</v>
      </c>
      <c r="F10" s="1">
        <v>302.8974</v>
      </c>
      <c r="G10" s="1">
        <v>0.78566780000000003</v>
      </c>
      <c r="H10" s="1">
        <v>2.111499E-2</v>
      </c>
    </row>
    <row r="11" spans="2:8" x14ac:dyDescent="0.25">
      <c r="B11" s="1">
        <v>0.69921319999999998</v>
      </c>
      <c r="C11" s="1">
        <v>0.5709052</v>
      </c>
      <c r="D11" s="1">
        <v>1.5</v>
      </c>
      <c r="E11" s="1">
        <v>11130.21</v>
      </c>
      <c r="F11" s="1">
        <v>318.00209999999998</v>
      </c>
      <c r="G11" s="1">
        <v>0.7758874</v>
      </c>
      <c r="H11" s="1">
        <v>2.2167940000000001E-2</v>
      </c>
    </row>
    <row r="12" spans="2:8" x14ac:dyDescent="0.25">
      <c r="B12" s="1">
        <v>0.69921319999999998</v>
      </c>
      <c r="C12" s="1">
        <v>0.52855549999999996</v>
      </c>
      <c r="D12" s="1">
        <v>1.75</v>
      </c>
      <c r="E12" s="1">
        <v>11044.47</v>
      </c>
      <c r="F12" s="1">
        <v>330.23599999999999</v>
      </c>
      <c r="G12" s="1">
        <v>0.76991019999999999</v>
      </c>
      <c r="H12" s="1">
        <v>2.3020769999999999E-2</v>
      </c>
    </row>
    <row r="13" spans="2:8" x14ac:dyDescent="0.25">
      <c r="B13" s="1">
        <v>0.69921319999999998</v>
      </c>
      <c r="C13" s="1">
        <v>0.49441839999999998</v>
      </c>
      <c r="D13" s="1">
        <v>2</v>
      </c>
      <c r="E13" s="1">
        <v>10945.24</v>
      </c>
      <c r="F13" s="1">
        <v>337.43209999999999</v>
      </c>
      <c r="G13" s="1">
        <v>0.76299289999999997</v>
      </c>
      <c r="H13" s="1">
        <v>2.3522399999999999E-2</v>
      </c>
    </row>
    <row r="14" spans="2:8" x14ac:dyDescent="0.25">
      <c r="B14" s="1">
        <v>0.69921319999999998</v>
      </c>
      <c r="C14" s="1">
        <v>0.45806980000000003</v>
      </c>
      <c r="D14" s="1">
        <v>2.33</v>
      </c>
      <c r="E14" s="1">
        <v>10840.68</v>
      </c>
      <c r="F14" s="1">
        <v>344.18130000000002</v>
      </c>
      <c r="G14" s="1">
        <v>0.7557043</v>
      </c>
      <c r="H14" s="1">
        <v>2.3992900000000001E-2</v>
      </c>
    </row>
    <row r="15" spans="2:8" x14ac:dyDescent="0.25">
      <c r="B15" s="1">
        <v>0.69921319999999998</v>
      </c>
      <c r="C15" s="1">
        <v>0.42871510000000002</v>
      </c>
      <c r="D15" s="1">
        <v>2.66</v>
      </c>
      <c r="E15" s="1">
        <v>10758.56</v>
      </c>
      <c r="F15" s="1">
        <v>348.90620000000001</v>
      </c>
      <c r="G15" s="1">
        <v>0.74997979999999997</v>
      </c>
      <c r="H15" s="1">
        <v>2.432227E-2</v>
      </c>
    </row>
    <row r="16" spans="2:8" x14ac:dyDescent="0.25">
      <c r="B16" s="1">
        <v>0.69921319999999998</v>
      </c>
      <c r="C16" s="1">
        <v>0.40369090000000002</v>
      </c>
      <c r="D16" s="1">
        <v>3</v>
      </c>
      <c r="E16" s="1">
        <v>10692.72</v>
      </c>
      <c r="F16" s="1">
        <v>352.49209999999999</v>
      </c>
      <c r="G16" s="1">
        <v>0.7453902</v>
      </c>
      <c r="H16" s="1">
        <v>2.4572239999999999E-2</v>
      </c>
    </row>
    <row r="17" spans="2:15" x14ac:dyDescent="0.25">
      <c r="B17" s="1">
        <v>0.69921319999999998</v>
      </c>
      <c r="C17" s="1">
        <v>0.38316650000000002</v>
      </c>
      <c r="D17" s="1">
        <v>3.33</v>
      </c>
      <c r="E17" s="1">
        <v>10643.09</v>
      </c>
      <c r="F17" s="1">
        <v>355.1816</v>
      </c>
      <c r="G17" s="1">
        <v>0.74192999999999998</v>
      </c>
      <c r="H17" s="1">
        <v>2.4759730000000001E-2</v>
      </c>
    </row>
    <row r="18" spans="2:15" x14ac:dyDescent="0.25">
      <c r="B18" s="1">
        <v>0.69921319999999998</v>
      </c>
      <c r="C18" s="1">
        <v>0.36548459999999999</v>
      </c>
      <c r="D18" s="1">
        <v>3.66</v>
      </c>
      <c r="E18" s="1">
        <v>10603.71</v>
      </c>
      <c r="F18" s="1">
        <v>357.3064</v>
      </c>
      <c r="G18" s="1">
        <v>0.73918499999999998</v>
      </c>
      <c r="H18" s="1">
        <v>2.4907840000000001E-2</v>
      </c>
    </row>
    <row r="19" spans="2:15" x14ac:dyDescent="0.25">
      <c r="B19" s="1">
        <v>0.69921319999999998</v>
      </c>
      <c r="C19" s="1">
        <v>0.34960659999999999</v>
      </c>
      <c r="D19" s="1">
        <v>4</v>
      </c>
      <c r="E19" s="1">
        <v>10571.25</v>
      </c>
      <c r="F19" s="1">
        <v>359.06400000000002</v>
      </c>
      <c r="G19" s="1">
        <v>0.73692219999999997</v>
      </c>
      <c r="H19" s="1">
        <v>2.503037E-2</v>
      </c>
    </row>
    <row r="20" spans="2:15" x14ac:dyDescent="0.25">
      <c r="B20" s="1">
        <v>0.69921319999999998</v>
      </c>
      <c r="C20" s="1">
        <v>0.31269760000000002</v>
      </c>
      <c r="D20" s="1">
        <v>5</v>
      </c>
      <c r="E20" s="1">
        <v>10506.75</v>
      </c>
      <c r="F20" s="1">
        <v>362.58440000000002</v>
      </c>
      <c r="G20" s="1">
        <v>0.73242589999999996</v>
      </c>
      <c r="H20" s="1">
        <v>2.5275780000000001E-2</v>
      </c>
    </row>
    <row r="21" spans="2:15" x14ac:dyDescent="0.25">
      <c r="B21" s="1">
        <v>0.69921319999999998</v>
      </c>
      <c r="C21" s="1">
        <v>0.2642777</v>
      </c>
      <c r="D21" s="1">
        <v>7</v>
      </c>
      <c r="E21" s="1">
        <v>10445.209999999999</v>
      </c>
      <c r="F21" s="1">
        <v>366.00420000000003</v>
      </c>
      <c r="G21" s="1">
        <v>0.72813620000000001</v>
      </c>
      <c r="H21" s="1">
        <v>2.5514169999999999E-2</v>
      </c>
    </row>
    <row r="22" spans="2:15" x14ac:dyDescent="0.25">
      <c r="B22" s="1">
        <v>0.99933209999999995</v>
      </c>
      <c r="C22" s="1">
        <v>1.998664</v>
      </c>
      <c r="D22" s="1">
        <v>0.25</v>
      </c>
      <c r="E22" s="1">
        <v>12712.31</v>
      </c>
      <c r="F22" s="1">
        <v>-656.97829999999999</v>
      </c>
      <c r="G22" s="1">
        <v>0.43382999999999999</v>
      </c>
      <c r="H22" s="1">
        <v>-2.2420530000000001E-2</v>
      </c>
    </row>
    <row r="23" spans="2:15" x14ac:dyDescent="0.25">
      <c r="B23" s="1">
        <v>0.99933209999999995</v>
      </c>
      <c r="C23" s="1">
        <v>1.4132690000000001</v>
      </c>
      <c r="D23" s="1">
        <v>0.5</v>
      </c>
      <c r="E23" s="1">
        <v>17876.84</v>
      </c>
      <c r="F23" s="1">
        <v>59.165999999999997</v>
      </c>
      <c r="G23" s="1">
        <v>0.61007840000000002</v>
      </c>
      <c r="H23" s="1">
        <v>2.0191430000000002E-3</v>
      </c>
    </row>
    <row r="24" spans="2:15" x14ac:dyDescent="0.25">
      <c r="B24" s="1">
        <v>0.99933209999999995</v>
      </c>
      <c r="C24" s="1">
        <v>1.2640659999999999</v>
      </c>
      <c r="D24" s="1">
        <v>0.625</v>
      </c>
      <c r="E24" s="1">
        <v>18976.72</v>
      </c>
      <c r="F24" s="1">
        <v>172.8793</v>
      </c>
      <c r="G24" s="1">
        <v>0.64761369999999996</v>
      </c>
      <c r="H24" s="1">
        <v>5.8998089999999998E-3</v>
      </c>
    </row>
    <row r="25" spans="2:15" x14ac:dyDescent="0.25">
      <c r="B25" s="1">
        <v>0.99933209999999995</v>
      </c>
      <c r="C25" s="1">
        <v>1.153929</v>
      </c>
      <c r="D25" s="1">
        <v>0.75</v>
      </c>
      <c r="E25" s="1">
        <v>19898.150000000001</v>
      </c>
      <c r="F25" s="1">
        <v>272.4599</v>
      </c>
      <c r="G25" s="1">
        <v>0.67905899999999997</v>
      </c>
      <c r="H25" s="1">
        <v>9.2981690000000002E-3</v>
      </c>
    </row>
    <row r="26" spans="2:15" x14ac:dyDescent="0.25">
      <c r="B26" s="1">
        <v>0.99933209999999995</v>
      </c>
      <c r="C26" s="1">
        <v>1.0683309999999999</v>
      </c>
      <c r="D26" s="1">
        <v>0.875</v>
      </c>
      <c r="E26" s="1">
        <v>20728.27</v>
      </c>
      <c r="F26" s="1">
        <v>366.28680000000003</v>
      </c>
      <c r="G26" s="1">
        <v>0.70738840000000003</v>
      </c>
      <c r="H26" s="1">
        <v>1.250018E-2</v>
      </c>
    </row>
    <row r="27" spans="2:15" x14ac:dyDescent="0.25">
      <c r="B27" s="1">
        <v>0.99933209999999995</v>
      </c>
      <c r="C27" s="1">
        <v>0.99933209999999995</v>
      </c>
      <c r="D27" s="1">
        <v>1</v>
      </c>
      <c r="E27" s="1">
        <v>19100.509999999998</v>
      </c>
      <c r="F27" s="1">
        <v>348.94459999999998</v>
      </c>
      <c r="G27" s="1">
        <v>0.65183829999999998</v>
      </c>
      <c r="H27" s="1">
        <v>1.190835E-2</v>
      </c>
    </row>
    <row r="28" spans="2:15" x14ac:dyDescent="0.25">
      <c r="B28" s="1">
        <v>0.99933209999999995</v>
      </c>
      <c r="C28" s="1">
        <v>0.94217930000000005</v>
      </c>
      <c r="D28" s="1">
        <v>1.125</v>
      </c>
      <c r="E28" s="1">
        <v>20200.07</v>
      </c>
      <c r="F28" s="1">
        <v>429.483</v>
      </c>
      <c r="G28" s="1">
        <v>0.68936260000000005</v>
      </c>
      <c r="H28" s="1">
        <v>1.4656860000000001E-2</v>
      </c>
    </row>
    <row r="29" spans="2:15" x14ac:dyDescent="0.25">
      <c r="B29" s="1">
        <v>0.99933209999999995</v>
      </c>
      <c r="C29" s="1">
        <v>0.89382980000000001</v>
      </c>
      <c r="D29" s="1">
        <v>1.25</v>
      </c>
      <c r="E29" s="1">
        <v>20918.560000000001</v>
      </c>
      <c r="F29" s="1">
        <v>493.80869999999999</v>
      </c>
      <c r="G29" s="1">
        <v>0.71388229999999997</v>
      </c>
      <c r="H29" s="1">
        <v>1.685209E-2</v>
      </c>
      <c r="O29" t="s">
        <v>55</v>
      </c>
    </row>
    <row r="30" spans="2:15" x14ac:dyDescent="0.25">
      <c r="B30" s="1">
        <v>0.99933209999999995</v>
      </c>
      <c r="C30" s="1">
        <v>0.81595119999999999</v>
      </c>
      <c r="D30" s="1">
        <v>1.5</v>
      </c>
      <c r="E30" s="1">
        <v>21707.18</v>
      </c>
      <c r="F30" s="1">
        <v>583.92629999999997</v>
      </c>
      <c r="G30" s="1">
        <v>0.74079539999999999</v>
      </c>
      <c r="H30" s="1">
        <v>1.9927509999999999E-2</v>
      </c>
    </row>
    <row r="31" spans="2:15" x14ac:dyDescent="0.25">
      <c r="B31" s="1">
        <v>0.99933209999999995</v>
      </c>
      <c r="C31" s="1">
        <v>0.75542410000000004</v>
      </c>
      <c r="D31" s="1">
        <v>1.75</v>
      </c>
      <c r="E31" s="1">
        <v>20970.68</v>
      </c>
      <c r="F31" s="1">
        <v>574.86329999999998</v>
      </c>
      <c r="G31" s="1">
        <v>0.71566099999999999</v>
      </c>
      <c r="H31" s="1">
        <v>1.9618219999999999E-2</v>
      </c>
    </row>
    <row r="32" spans="2:15" x14ac:dyDescent="0.25">
      <c r="B32" s="1">
        <v>0.99933209999999995</v>
      </c>
      <c r="C32" s="1">
        <v>0.70663450000000005</v>
      </c>
      <c r="D32" s="1">
        <v>2</v>
      </c>
      <c r="E32" s="1">
        <v>21664.78</v>
      </c>
      <c r="F32" s="1">
        <v>644.15329999999994</v>
      </c>
      <c r="G32" s="1">
        <v>0.73934849999999996</v>
      </c>
      <c r="H32" s="1">
        <v>2.198286E-2</v>
      </c>
    </row>
    <row r="33" spans="2:14" x14ac:dyDescent="0.25">
      <c r="B33" s="1">
        <v>0.99933209999999995</v>
      </c>
      <c r="C33" s="1">
        <v>0.65468420000000005</v>
      </c>
      <c r="D33" s="1">
        <v>2.33</v>
      </c>
      <c r="E33" s="1">
        <v>21843.38</v>
      </c>
      <c r="F33" s="1">
        <v>682.92870000000005</v>
      </c>
      <c r="G33" s="1">
        <v>0.74544350000000004</v>
      </c>
      <c r="H33" s="1">
        <v>2.3306139999999999E-2</v>
      </c>
    </row>
    <row r="34" spans="2:14" x14ac:dyDescent="0.25">
      <c r="B34" s="1">
        <v>0.99933209999999995</v>
      </c>
      <c r="C34" s="1">
        <v>0.61272979999999999</v>
      </c>
      <c r="D34" s="1">
        <v>2.66</v>
      </c>
      <c r="E34" s="1">
        <v>21844.85</v>
      </c>
      <c r="F34" s="1">
        <v>703.81359999999995</v>
      </c>
      <c r="G34" s="1">
        <v>0.74549379999999998</v>
      </c>
      <c r="H34" s="1">
        <v>2.4018870000000001E-2</v>
      </c>
    </row>
    <row r="35" spans="2:14" x14ac:dyDescent="0.25">
      <c r="B35" s="1">
        <v>0.99933209999999995</v>
      </c>
      <c r="C35" s="1">
        <v>0.5769647</v>
      </c>
      <c r="D35" s="1">
        <v>3</v>
      </c>
      <c r="E35" s="1">
        <v>21708.09</v>
      </c>
      <c r="F35" s="1">
        <v>710.92700000000002</v>
      </c>
      <c r="G35" s="1">
        <v>0.74082669999999995</v>
      </c>
      <c r="H35" s="1">
        <v>2.4261629999999999E-2</v>
      </c>
    </row>
    <row r="36" spans="2:14" x14ac:dyDescent="0.25">
      <c r="B36" s="1">
        <v>0.99933209999999995</v>
      </c>
      <c r="C36" s="1">
        <v>0.54763059999999997</v>
      </c>
      <c r="D36" s="1">
        <v>3.33</v>
      </c>
      <c r="E36" s="1">
        <v>21677.47</v>
      </c>
      <c r="F36" s="1">
        <v>721.1925</v>
      </c>
      <c r="G36" s="1">
        <v>0.73978160000000004</v>
      </c>
      <c r="H36" s="1">
        <v>2.4611959999999999E-2</v>
      </c>
    </row>
    <row r="37" spans="2:14" x14ac:dyDescent="0.25">
      <c r="B37" s="1">
        <v>0.99933209999999995</v>
      </c>
      <c r="C37" s="1">
        <v>0.52235929999999997</v>
      </c>
      <c r="D37" s="1">
        <v>3.66</v>
      </c>
      <c r="E37" s="1">
        <v>21624.58</v>
      </c>
      <c r="F37" s="1">
        <v>727.41060000000004</v>
      </c>
      <c r="G37" s="1">
        <v>0.73797670000000004</v>
      </c>
      <c r="H37" s="1">
        <v>2.4824160000000001E-2</v>
      </c>
    </row>
    <row r="38" spans="2:14" x14ac:dyDescent="0.25">
      <c r="B38" s="1">
        <v>0.99933209999999995</v>
      </c>
      <c r="C38" s="1">
        <v>0.499666</v>
      </c>
      <c r="D38" s="1">
        <v>4</v>
      </c>
      <c r="E38" s="1">
        <v>21572.76</v>
      </c>
      <c r="F38" s="1">
        <v>732.01049999999998</v>
      </c>
      <c r="G38" s="1">
        <v>0.73620819999999998</v>
      </c>
      <c r="H38" s="1">
        <v>2.4981139999999999E-2</v>
      </c>
    </row>
    <row r="39" spans="2:14" x14ac:dyDescent="0.25">
      <c r="B39" s="1">
        <v>0.99933209999999995</v>
      </c>
      <c r="C39" s="1">
        <v>0.4469149</v>
      </c>
      <c r="D39" s="1">
        <v>5</v>
      </c>
      <c r="E39" s="1">
        <v>21453.71</v>
      </c>
      <c r="F39" s="1">
        <v>740.06709999999998</v>
      </c>
      <c r="G39" s="1">
        <v>0.7321453</v>
      </c>
      <c r="H39" s="1">
        <v>2.525608E-2</v>
      </c>
      <c r="N39" t="s">
        <v>56</v>
      </c>
    </row>
    <row r="40" spans="2:14" x14ac:dyDescent="0.25">
      <c r="B40" s="1">
        <v>0.99933209999999995</v>
      </c>
      <c r="C40" s="1">
        <v>0.37771199999999999</v>
      </c>
      <c r="D40" s="1">
        <v>7</v>
      </c>
      <c r="E40" s="1">
        <v>21334.04</v>
      </c>
      <c r="F40" s="1">
        <v>747.47450000000003</v>
      </c>
      <c r="G40" s="1">
        <v>0.72806139999999997</v>
      </c>
      <c r="H40" s="1">
        <v>2.5508869999999999E-2</v>
      </c>
    </row>
    <row r="41" spans="2:14" x14ac:dyDescent="0.25">
      <c r="B41" s="1">
        <v>1.5005949999999999</v>
      </c>
      <c r="C41" s="1">
        <v>3.0011890000000001</v>
      </c>
      <c r="D41" s="1">
        <v>0.25</v>
      </c>
      <c r="E41" s="1">
        <v>51208.05</v>
      </c>
      <c r="F41" s="1">
        <v>-1009.873</v>
      </c>
      <c r="G41" s="1">
        <v>0.7750435</v>
      </c>
      <c r="H41" s="1">
        <v>-1.528462E-2</v>
      </c>
    </row>
    <row r="42" spans="2:14" x14ac:dyDescent="0.25">
      <c r="B42" s="1">
        <v>1.5005949999999999</v>
      </c>
      <c r="C42" s="1">
        <v>2.1221610000000002</v>
      </c>
      <c r="D42" s="1">
        <v>0.5</v>
      </c>
      <c r="E42" s="1">
        <v>45946.35</v>
      </c>
      <c r="F42" s="1">
        <v>178.31469999999999</v>
      </c>
      <c r="G42" s="1">
        <v>0.69540679999999999</v>
      </c>
      <c r="H42" s="1">
        <v>2.698827E-3</v>
      </c>
    </row>
    <row r="43" spans="2:14" x14ac:dyDescent="0.25">
      <c r="B43" s="1">
        <v>1.5005949999999999</v>
      </c>
      <c r="C43" s="1">
        <v>1.8981189999999999</v>
      </c>
      <c r="D43" s="1">
        <v>0.625</v>
      </c>
      <c r="E43" s="1">
        <v>44898.1</v>
      </c>
      <c r="F43" s="1">
        <v>389.92020000000002</v>
      </c>
      <c r="G43" s="1">
        <v>0.67954119999999996</v>
      </c>
      <c r="H43" s="1">
        <v>5.9015170000000002E-3</v>
      </c>
    </row>
    <row r="44" spans="2:14" x14ac:dyDescent="0.25">
      <c r="B44" s="1">
        <v>1.5005949999999999</v>
      </c>
      <c r="C44" s="1">
        <v>1.732737</v>
      </c>
      <c r="D44" s="1">
        <v>0.75</v>
      </c>
      <c r="E44" s="1">
        <v>43174.86</v>
      </c>
      <c r="F44" s="1">
        <v>486.51760000000002</v>
      </c>
      <c r="G44" s="1">
        <v>0.65345969999999998</v>
      </c>
      <c r="H44" s="1">
        <v>7.3635360000000004E-3</v>
      </c>
    </row>
    <row r="45" spans="2:14" x14ac:dyDescent="0.25">
      <c r="B45" s="1">
        <v>1.5005949999999999</v>
      </c>
      <c r="C45" s="1">
        <v>1.604203</v>
      </c>
      <c r="D45" s="1">
        <v>0.875</v>
      </c>
      <c r="E45" s="1">
        <v>36328.68</v>
      </c>
      <c r="F45" s="1">
        <v>445.61610000000002</v>
      </c>
      <c r="G45" s="1">
        <v>0.54984149999999998</v>
      </c>
      <c r="H45" s="1">
        <v>6.7444840000000002E-3</v>
      </c>
    </row>
    <row r="46" spans="2:14" x14ac:dyDescent="0.25">
      <c r="B46" s="1">
        <v>1.5005949999999999</v>
      </c>
      <c r="C46" s="1">
        <v>1.5005949999999999</v>
      </c>
      <c r="D46" s="1">
        <v>1</v>
      </c>
      <c r="E46" s="1">
        <v>40881.75</v>
      </c>
      <c r="F46" s="1">
        <v>686.07190000000003</v>
      </c>
      <c r="G46" s="1">
        <v>0.618753</v>
      </c>
      <c r="H46" s="1">
        <v>1.038383E-2</v>
      </c>
    </row>
    <row r="47" spans="2:14" x14ac:dyDescent="0.25">
      <c r="B47" s="1">
        <v>1.5005949999999999</v>
      </c>
      <c r="C47" s="1">
        <v>1.414774</v>
      </c>
      <c r="D47" s="1">
        <v>1.125</v>
      </c>
      <c r="E47" s="1">
        <v>43182.49</v>
      </c>
      <c r="F47" s="1">
        <v>846.78700000000003</v>
      </c>
      <c r="G47" s="1">
        <v>0.65357520000000002</v>
      </c>
      <c r="H47" s="1">
        <v>1.2816279999999999E-2</v>
      </c>
    </row>
    <row r="48" spans="2:14" x14ac:dyDescent="0.25">
      <c r="B48" s="1">
        <v>1.5005949999999999</v>
      </c>
      <c r="C48" s="1">
        <v>1.3421730000000001</v>
      </c>
      <c r="D48" s="1">
        <v>1.25</v>
      </c>
      <c r="E48" s="1">
        <v>44594.1</v>
      </c>
      <c r="F48" s="1">
        <v>971.38530000000003</v>
      </c>
      <c r="G48" s="1">
        <v>0.67494019999999999</v>
      </c>
      <c r="H48" s="1">
        <v>1.4702099999999999E-2</v>
      </c>
    </row>
    <row r="49" spans="2:8" x14ac:dyDescent="0.25">
      <c r="B49" s="1">
        <v>1.5005949999999999</v>
      </c>
      <c r="C49" s="1">
        <v>1.22523</v>
      </c>
      <c r="D49" s="1">
        <v>1.5</v>
      </c>
      <c r="E49" s="1">
        <v>46166.02</v>
      </c>
      <c r="F49" s="1">
        <v>1150.3630000000001</v>
      </c>
      <c r="G49" s="1">
        <v>0.6987314</v>
      </c>
      <c r="H49" s="1">
        <v>1.741096E-2</v>
      </c>
    </row>
    <row r="50" spans="2:8" x14ac:dyDescent="0.25">
      <c r="B50" s="1">
        <v>1.5005949999999999</v>
      </c>
      <c r="C50" s="1">
        <v>1.0610809999999999</v>
      </c>
      <c r="D50" s="1">
        <v>2</v>
      </c>
      <c r="E50" s="1">
        <v>48174.63</v>
      </c>
      <c r="F50" s="1">
        <v>1407.278</v>
      </c>
      <c r="G50" s="1">
        <v>0.72913220000000001</v>
      </c>
      <c r="H50" s="1">
        <v>2.1299419999999999E-2</v>
      </c>
    </row>
    <row r="51" spans="2:8" x14ac:dyDescent="0.25">
      <c r="B51" s="1">
        <v>1.5005949999999999</v>
      </c>
      <c r="C51" s="1">
        <v>0.86636860000000004</v>
      </c>
      <c r="D51" s="1">
        <v>3</v>
      </c>
      <c r="E51" s="1">
        <v>47922.3</v>
      </c>
      <c r="F51" s="1">
        <v>1533.3579999999999</v>
      </c>
      <c r="G51" s="1">
        <v>0.72531310000000004</v>
      </c>
      <c r="H51" s="1">
        <v>2.3207660000000001E-2</v>
      </c>
    </row>
    <row r="52" spans="2:8" x14ac:dyDescent="0.25">
      <c r="B52" s="1"/>
      <c r="C52" s="1"/>
      <c r="D52" s="1"/>
      <c r="E52" s="1"/>
      <c r="F52" s="1"/>
      <c r="G52" s="1"/>
      <c r="H52" s="1"/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1"/>
      <c r="C54" s="1"/>
      <c r="D54" s="1"/>
      <c r="E54" s="1"/>
      <c r="F54" s="1"/>
      <c r="G54" s="1"/>
      <c r="H54" s="1"/>
    </row>
    <row r="55" spans="2:8" x14ac:dyDescent="0.25">
      <c r="B55" s="1"/>
      <c r="C55" s="1"/>
      <c r="D55" s="1"/>
      <c r="E55" s="1"/>
      <c r="F55" s="1"/>
      <c r="G55" s="1"/>
      <c r="H55" s="1"/>
    </row>
    <row r="56" spans="2:8" x14ac:dyDescent="0.25">
      <c r="B56" s="1"/>
      <c r="C56" s="1"/>
      <c r="D56" s="1"/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  <c r="H59" s="1"/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E64" s="1"/>
      <c r="F64" s="1"/>
      <c r="G64" s="1"/>
      <c r="H64" s="1"/>
    </row>
    <row r="65" spans="2:8" x14ac:dyDescent="0.25">
      <c r="B65" s="1"/>
      <c r="C65" s="1"/>
      <c r="E65" s="1"/>
      <c r="F65" s="1"/>
      <c r="G65" s="1"/>
      <c r="H65" s="1"/>
    </row>
    <row r="66" spans="2:8" x14ac:dyDescent="0.25">
      <c r="B66" s="1"/>
      <c r="C66" s="1"/>
      <c r="E66" s="1"/>
      <c r="F66" s="1"/>
      <c r="G66" s="1"/>
      <c r="H66" s="1"/>
    </row>
    <row r="67" spans="2:8" x14ac:dyDescent="0.25">
      <c r="B67" s="1"/>
      <c r="C67" s="1"/>
      <c r="E67" s="1"/>
      <c r="F67" s="1"/>
      <c r="G67" s="1"/>
      <c r="H67" s="1"/>
    </row>
    <row r="68" spans="2:8" x14ac:dyDescent="0.25">
      <c r="B68" s="1"/>
      <c r="C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E75" s="1"/>
      <c r="F75" s="1"/>
      <c r="G75" s="1"/>
      <c r="H75" s="1"/>
    </row>
    <row r="76" spans="2:8" x14ac:dyDescent="0.25">
      <c r="B76" s="1"/>
      <c r="C76" s="1"/>
      <c r="E76" s="1"/>
      <c r="F76" s="1"/>
      <c r="G76" s="1"/>
      <c r="H76" s="1"/>
    </row>
    <row r="77" spans="2:8" x14ac:dyDescent="0.25">
      <c r="B77" s="1"/>
      <c r="C77" s="1"/>
      <c r="E77" s="1"/>
      <c r="F77" s="1"/>
      <c r="G77" s="1"/>
      <c r="H77" s="1"/>
    </row>
    <row r="78" spans="2:8" x14ac:dyDescent="0.25">
      <c r="B78" s="1"/>
      <c r="C78" s="1"/>
      <c r="E78" s="1"/>
      <c r="F78" s="1"/>
      <c r="G78" s="1"/>
      <c r="H78" s="1"/>
    </row>
    <row r="79" spans="2:8" x14ac:dyDescent="0.25">
      <c r="B79" s="1"/>
      <c r="C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E86" s="1"/>
      <c r="F86" s="1"/>
      <c r="G86" s="1"/>
      <c r="H86" s="1"/>
    </row>
    <row r="87" spans="2:8" x14ac:dyDescent="0.25">
      <c r="B87" s="1"/>
      <c r="C87" s="1"/>
      <c r="E87" s="1"/>
      <c r="F87" s="1"/>
      <c r="G87" s="1"/>
      <c r="H87" s="1"/>
    </row>
    <row r="88" spans="2:8" x14ac:dyDescent="0.25">
      <c r="B88" s="1"/>
      <c r="C88" s="1"/>
      <c r="E88" s="1"/>
      <c r="F88" s="1"/>
      <c r="G88" s="1"/>
      <c r="H88" s="1"/>
    </row>
    <row r="89" spans="2:8" x14ac:dyDescent="0.25">
      <c r="B89" s="1"/>
      <c r="C89" s="1"/>
      <c r="E89" s="1"/>
      <c r="F89" s="1"/>
      <c r="G89" s="1"/>
      <c r="H89" s="1"/>
    </row>
    <row r="90" spans="2:8" x14ac:dyDescent="0.25">
      <c r="B90" s="1"/>
      <c r="C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E97" s="1"/>
      <c r="F97" s="1"/>
      <c r="G97" s="1"/>
      <c r="H97" s="1"/>
    </row>
    <row r="98" spans="2:8" x14ac:dyDescent="0.25">
      <c r="B98" s="1"/>
      <c r="C98" s="1"/>
      <c r="E98" s="1"/>
      <c r="F98" s="1"/>
      <c r="G98" s="1"/>
      <c r="H98" s="1"/>
    </row>
    <row r="99" spans="2:8" x14ac:dyDescent="0.25">
      <c r="B99" s="1"/>
      <c r="C99" s="1"/>
      <c r="E99" s="1"/>
      <c r="F99" s="1"/>
      <c r="G99" s="1"/>
      <c r="H99" s="1"/>
    </row>
    <row r="100" spans="2:8" x14ac:dyDescent="0.25">
      <c r="B100" s="1"/>
      <c r="C100" s="1"/>
      <c r="E100" s="1"/>
      <c r="F100" s="1"/>
      <c r="G100" s="1"/>
      <c r="H100" s="1"/>
    </row>
    <row r="101" spans="2:8" x14ac:dyDescent="0.25">
      <c r="B101" s="1"/>
      <c r="C101" s="1"/>
      <c r="E101" s="1"/>
      <c r="F101" s="1"/>
      <c r="G101" s="1"/>
      <c r="H101" s="1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5320-0E65-428F-A6D7-D5E5A8EA8243}">
  <dimension ref="B2:O193"/>
  <sheetViews>
    <sheetView workbookViewId="0">
      <selection activeCell="S36" sqref="S36"/>
    </sheetView>
  </sheetViews>
  <sheetFormatPr defaultRowHeight="15" x14ac:dyDescent="0.25"/>
  <sheetData>
    <row r="2" spans="2:8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</row>
    <row r="3" spans="2:8" x14ac:dyDescent="0.25">
      <c r="B3" s="1">
        <v>0.99933209999999995</v>
      </c>
      <c r="C3" s="1">
        <v>1.998664</v>
      </c>
      <c r="D3" s="1">
        <v>0.25</v>
      </c>
      <c r="E3" s="1">
        <v>10</v>
      </c>
      <c r="F3" s="1">
        <v>10</v>
      </c>
      <c r="G3" s="1">
        <v>0.58331599999999995</v>
      </c>
      <c r="H3" s="1">
        <v>-1.927558E-2</v>
      </c>
    </row>
    <row r="4" spans="2:8" x14ac:dyDescent="0.25">
      <c r="B4" s="1">
        <v>0.99933209999999995</v>
      </c>
      <c r="C4" s="1">
        <v>1.4132690000000001</v>
      </c>
      <c r="D4" s="1">
        <v>0.5</v>
      </c>
      <c r="E4" s="1">
        <v>10</v>
      </c>
      <c r="F4" s="1">
        <v>10</v>
      </c>
      <c r="G4" s="1">
        <v>0.64324539999999997</v>
      </c>
      <c r="H4" s="1">
        <v>2.1568569999999999E-3</v>
      </c>
    </row>
    <row r="5" spans="2:8" x14ac:dyDescent="0.25">
      <c r="B5" s="1">
        <v>0.99933209999999995</v>
      </c>
      <c r="C5" s="1">
        <v>1.2640659999999999</v>
      </c>
      <c r="D5" s="1">
        <v>0.625</v>
      </c>
      <c r="E5" s="1">
        <v>10</v>
      </c>
      <c r="F5" s="1">
        <v>10</v>
      </c>
      <c r="G5" s="1">
        <v>0.65884169999999997</v>
      </c>
      <c r="H5" s="1">
        <v>5.6651619999999996E-3</v>
      </c>
    </row>
    <row r="6" spans="2:8" x14ac:dyDescent="0.25">
      <c r="B6" s="1">
        <v>0.99933209999999995</v>
      </c>
      <c r="C6" s="1">
        <v>1.153929</v>
      </c>
      <c r="D6" s="1">
        <v>0.75</v>
      </c>
      <c r="E6" s="1">
        <v>10</v>
      </c>
      <c r="F6" s="1">
        <v>10</v>
      </c>
      <c r="G6" s="1">
        <v>0.66322159999999997</v>
      </c>
      <c r="H6" s="1">
        <v>9.283566E-3</v>
      </c>
    </row>
    <row r="7" spans="2:8" x14ac:dyDescent="0.25">
      <c r="B7" s="1">
        <v>0.99933209999999995</v>
      </c>
      <c r="C7" s="1">
        <v>1.0683309999999999</v>
      </c>
      <c r="D7" s="1">
        <v>0.875</v>
      </c>
      <c r="E7" s="1">
        <v>10</v>
      </c>
      <c r="F7" s="1">
        <v>10</v>
      </c>
      <c r="G7" s="1">
        <v>0.69107620000000003</v>
      </c>
      <c r="H7" s="1">
        <v>1.198988E-2</v>
      </c>
    </row>
    <row r="8" spans="2:8" x14ac:dyDescent="0.25">
      <c r="B8" s="1">
        <v>0.99933209999999995</v>
      </c>
      <c r="C8" s="1">
        <v>0.99933209999999995</v>
      </c>
      <c r="D8" s="1">
        <v>1</v>
      </c>
      <c r="E8" s="1">
        <v>10</v>
      </c>
      <c r="F8" s="1">
        <v>10</v>
      </c>
      <c r="G8" s="1">
        <v>0.66837659999999999</v>
      </c>
      <c r="H8" s="1">
        <v>1.265077E-2</v>
      </c>
    </row>
    <row r="9" spans="2:8" x14ac:dyDescent="0.25">
      <c r="B9" s="1">
        <v>0.99933209999999995</v>
      </c>
      <c r="C9" s="1">
        <v>0.94217930000000005</v>
      </c>
      <c r="D9" s="1">
        <v>1.125</v>
      </c>
      <c r="E9" s="1">
        <v>10</v>
      </c>
      <c r="F9" s="1">
        <v>10</v>
      </c>
      <c r="G9" s="1">
        <v>0.70431719999999998</v>
      </c>
      <c r="H9" s="1">
        <v>1.538758E-2</v>
      </c>
    </row>
    <row r="10" spans="2:8" x14ac:dyDescent="0.25">
      <c r="B10" s="1">
        <v>0.99933209999999995</v>
      </c>
      <c r="C10" s="1">
        <v>0.89382980000000001</v>
      </c>
      <c r="D10" s="1">
        <v>1.25</v>
      </c>
      <c r="E10" s="1">
        <v>10</v>
      </c>
      <c r="F10" s="1">
        <v>10</v>
      </c>
      <c r="G10" s="1">
        <v>0.723383</v>
      </c>
      <c r="H10" s="1">
        <v>1.7290119999999999E-2</v>
      </c>
    </row>
    <row r="11" spans="2:8" x14ac:dyDescent="0.25">
      <c r="B11" s="1">
        <v>0.99933209999999995</v>
      </c>
      <c r="C11" s="1">
        <v>0.81595119999999999</v>
      </c>
      <c r="D11" s="1">
        <v>1.5</v>
      </c>
      <c r="E11" s="1">
        <v>10</v>
      </c>
      <c r="F11" s="1">
        <v>10</v>
      </c>
      <c r="G11" s="1">
        <v>0.73002199999999995</v>
      </c>
      <c r="H11" s="1">
        <v>1.9305650000000001E-2</v>
      </c>
    </row>
    <row r="12" spans="2:8" x14ac:dyDescent="0.25">
      <c r="B12" s="1">
        <v>0.99933209999999995</v>
      </c>
      <c r="C12" s="1">
        <v>0.75542410000000004</v>
      </c>
      <c r="D12" s="1">
        <v>1.75</v>
      </c>
      <c r="E12" s="1">
        <v>10</v>
      </c>
      <c r="F12" s="1">
        <v>10</v>
      </c>
      <c r="G12" s="1">
        <v>0.73629489999999997</v>
      </c>
      <c r="H12" s="1">
        <v>2.0880860000000001E-2</v>
      </c>
    </row>
    <row r="13" spans="2:8" x14ac:dyDescent="0.25">
      <c r="B13" s="1">
        <v>0.99933209999999995</v>
      </c>
      <c r="C13" s="1">
        <v>0.70663450000000005</v>
      </c>
      <c r="D13" s="1">
        <v>2</v>
      </c>
      <c r="E13" s="1">
        <v>10</v>
      </c>
      <c r="F13" s="1">
        <v>10</v>
      </c>
      <c r="G13" s="1">
        <v>0.74102860000000004</v>
      </c>
      <c r="H13" s="1">
        <v>2.2094220000000001E-2</v>
      </c>
    </row>
    <row r="14" spans="2:8" x14ac:dyDescent="0.25">
      <c r="B14" s="1">
        <v>0.99933209999999995</v>
      </c>
      <c r="C14" s="1">
        <v>0.65468420000000005</v>
      </c>
      <c r="D14" s="1">
        <v>2.33</v>
      </c>
      <c r="E14" s="1">
        <v>10</v>
      </c>
      <c r="F14" s="1">
        <v>10</v>
      </c>
      <c r="G14" s="1">
        <v>0.74381819999999998</v>
      </c>
      <c r="H14" s="1">
        <v>2.3202219999999999E-2</v>
      </c>
    </row>
    <row r="15" spans="2:8" x14ac:dyDescent="0.25">
      <c r="B15" s="1">
        <v>0.99933209999999995</v>
      </c>
      <c r="C15" s="1">
        <v>0.61272979999999999</v>
      </c>
      <c r="D15" s="1">
        <v>2.66</v>
      </c>
      <c r="E15" s="1">
        <v>10</v>
      </c>
      <c r="F15" s="1">
        <v>10</v>
      </c>
      <c r="G15" s="1">
        <v>0.74417069999999996</v>
      </c>
      <c r="H15" s="1">
        <v>2.3926349999999999E-2</v>
      </c>
    </row>
    <row r="16" spans="2:8" x14ac:dyDescent="0.25">
      <c r="B16" s="1">
        <v>0.99933209999999995</v>
      </c>
      <c r="C16" s="1">
        <v>0.5769647</v>
      </c>
      <c r="D16" s="1">
        <v>3</v>
      </c>
      <c r="E16" s="1">
        <v>10</v>
      </c>
      <c r="F16" s="1">
        <v>10</v>
      </c>
      <c r="G16" s="1">
        <v>0.74238349999999997</v>
      </c>
      <c r="H16" s="1">
        <v>2.4364899999999998E-2</v>
      </c>
    </row>
    <row r="17" spans="2:15" x14ac:dyDescent="0.25">
      <c r="B17" s="1">
        <v>0.99933209999999995</v>
      </c>
      <c r="C17" s="1">
        <v>0.54763059999999997</v>
      </c>
      <c r="D17" s="1">
        <v>3.33</v>
      </c>
      <c r="E17" s="1">
        <v>10</v>
      </c>
      <c r="F17" s="1">
        <v>10</v>
      </c>
      <c r="G17" s="1">
        <v>0.74023269999999997</v>
      </c>
      <c r="H17" s="1">
        <v>2.4641940000000001E-2</v>
      </c>
    </row>
    <row r="18" spans="2:15" x14ac:dyDescent="0.25">
      <c r="B18" s="1">
        <v>0.99933209999999995</v>
      </c>
      <c r="C18" s="1">
        <v>0.52235929999999997</v>
      </c>
      <c r="D18" s="1">
        <v>3.66</v>
      </c>
      <c r="E18" s="1">
        <v>10</v>
      </c>
      <c r="F18" s="1">
        <v>10</v>
      </c>
      <c r="G18" s="1">
        <v>0.73817180000000004</v>
      </c>
      <c r="H18" s="1">
        <v>2.483724E-2</v>
      </c>
    </row>
    <row r="19" spans="2:15" x14ac:dyDescent="0.25">
      <c r="B19" s="1">
        <v>0.99933209999999995</v>
      </c>
      <c r="C19" s="1">
        <v>0.499666</v>
      </c>
      <c r="D19" s="1">
        <v>4</v>
      </c>
      <c r="E19" s="1">
        <v>10</v>
      </c>
      <c r="F19" s="1">
        <v>10</v>
      </c>
      <c r="G19" s="1">
        <v>0.73629009999999995</v>
      </c>
      <c r="H19" s="1">
        <v>2.49862E-2</v>
      </c>
    </row>
    <row r="20" spans="2:15" x14ac:dyDescent="0.25">
      <c r="B20" s="1">
        <v>0.99933209999999995</v>
      </c>
      <c r="C20" s="1">
        <v>0.4469149</v>
      </c>
      <c r="D20" s="1">
        <v>5</v>
      </c>
      <c r="E20" s="1">
        <v>10</v>
      </c>
      <c r="F20" s="1">
        <v>10</v>
      </c>
      <c r="G20" s="1">
        <v>0.73221139999999996</v>
      </c>
      <c r="H20" s="1">
        <v>2.5260700000000001E-2</v>
      </c>
    </row>
    <row r="21" spans="2:15" x14ac:dyDescent="0.25">
      <c r="B21" s="1">
        <v>0.99933209999999995</v>
      </c>
      <c r="C21" s="1">
        <v>0.37771199999999999</v>
      </c>
      <c r="D21" s="1">
        <v>7</v>
      </c>
      <c r="E21" s="1">
        <v>10</v>
      </c>
      <c r="F21" s="1">
        <v>10</v>
      </c>
      <c r="G21" s="1">
        <v>0.72808019999999996</v>
      </c>
      <c r="H21" s="1">
        <v>2.55102E-2</v>
      </c>
    </row>
    <row r="22" spans="2:15" x14ac:dyDescent="0.25">
      <c r="B22" s="1">
        <v>0.99933209999999995</v>
      </c>
      <c r="C22" s="1">
        <v>1.998664</v>
      </c>
      <c r="D22" s="1">
        <v>0.25</v>
      </c>
      <c r="E22" s="1">
        <v>50</v>
      </c>
      <c r="F22" s="1">
        <v>10</v>
      </c>
      <c r="G22" s="1">
        <v>0.52939809999999998</v>
      </c>
      <c r="H22" s="1">
        <v>-2.124376E-2</v>
      </c>
    </row>
    <row r="23" spans="2:15" x14ac:dyDescent="0.25">
      <c r="B23" s="1">
        <v>0.99933209999999995</v>
      </c>
      <c r="C23" s="1">
        <v>1.4132690000000001</v>
      </c>
      <c r="D23" s="1">
        <v>0.5</v>
      </c>
      <c r="E23" s="1">
        <v>50</v>
      </c>
      <c r="F23" s="1">
        <v>10</v>
      </c>
      <c r="G23" s="1">
        <v>0.62470619999999999</v>
      </c>
      <c r="H23" s="1">
        <v>1.5924310000000001E-3</v>
      </c>
    </row>
    <row r="24" spans="2:15" x14ac:dyDescent="0.25">
      <c r="B24" s="1">
        <v>0.99933209999999995</v>
      </c>
      <c r="C24" s="1">
        <v>1.2640659999999999</v>
      </c>
      <c r="D24" s="1">
        <v>0.625</v>
      </c>
      <c r="E24" s="1">
        <v>50</v>
      </c>
      <c r="F24" s="1">
        <v>10</v>
      </c>
      <c r="G24" s="1">
        <v>0.65208440000000001</v>
      </c>
      <c r="H24" s="1">
        <v>5.6097109999999999E-3</v>
      </c>
    </row>
    <row r="25" spans="2:15" x14ac:dyDescent="0.25">
      <c r="B25" s="1">
        <v>0.99933209999999995</v>
      </c>
      <c r="C25" s="1">
        <v>1.153929</v>
      </c>
      <c r="D25" s="1">
        <v>0.75</v>
      </c>
      <c r="E25" s="1">
        <v>50</v>
      </c>
      <c r="F25" s="1">
        <v>10</v>
      </c>
      <c r="G25" s="1">
        <v>0.64423640000000004</v>
      </c>
      <c r="H25" s="1">
        <v>8.5513819999999997E-3</v>
      </c>
    </row>
    <row r="26" spans="2:15" x14ac:dyDescent="0.25">
      <c r="B26" s="1">
        <v>0.99933209999999995</v>
      </c>
      <c r="C26" s="1">
        <v>1.0683309999999999</v>
      </c>
      <c r="D26" s="1">
        <v>0.875</v>
      </c>
      <c r="E26" s="1">
        <v>50</v>
      </c>
      <c r="F26" s="1">
        <v>10</v>
      </c>
      <c r="G26" s="1">
        <v>0.68359919999999996</v>
      </c>
      <c r="H26" s="1">
        <v>1.1689079999999999E-2</v>
      </c>
    </row>
    <row r="27" spans="2:15" x14ac:dyDescent="0.25">
      <c r="B27" s="1">
        <v>0.99933209999999995</v>
      </c>
      <c r="C27" s="1">
        <v>0.99933209999999995</v>
      </c>
      <c r="D27">
        <v>1</v>
      </c>
      <c r="E27" s="1">
        <v>50</v>
      </c>
      <c r="F27" s="1">
        <v>10</v>
      </c>
      <c r="G27" s="1">
        <v>0.70417980000000002</v>
      </c>
      <c r="H27" s="1">
        <v>1.467745E-2</v>
      </c>
    </row>
    <row r="28" spans="2:15" x14ac:dyDescent="0.25">
      <c r="B28" s="1">
        <v>0.99933209999999995</v>
      </c>
      <c r="C28" s="1">
        <v>0.94217930000000005</v>
      </c>
      <c r="D28" s="1">
        <v>1.125</v>
      </c>
      <c r="E28" s="1">
        <v>50</v>
      </c>
      <c r="F28" s="1">
        <v>10</v>
      </c>
      <c r="G28" s="1">
        <v>0.6945673</v>
      </c>
      <c r="H28" s="1">
        <v>1.488918E-2</v>
      </c>
    </row>
    <row r="29" spans="2:15" x14ac:dyDescent="0.25">
      <c r="B29" s="1">
        <v>0.99933209999999995</v>
      </c>
      <c r="C29" s="1">
        <v>0.89382980000000001</v>
      </c>
      <c r="D29" s="1">
        <v>1.25</v>
      </c>
      <c r="E29" s="1">
        <v>50</v>
      </c>
      <c r="F29" s="1">
        <v>10</v>
      </c>
      <c r="G29" s="1">
        <v>0.71851830000000005</v>
      </c>
      <c r="H29" s="1">
        <v>1.7062480000000001E-2</v>
      </c>
      <c r="O29" t="s">
        <v>55</v>
      </c>
    </row>
    <row r="30" spans="2:15" x14ac:dyDescent="0.25">
      <c r="B30" s="1">
        <v>0.99933209999999995</v>
      </c>
      <c r="C30" s="1">
        <v>0.81595119999999999</v>
      </c>
      <c r="D30" s="1">
        <v>1.5</v>
      </c>
      <c r="E30" s="1">
        <v>50</v>
      </c>
      <c r="F30" s="1">
        <v>10</v>
      </c>
      <c r="G30" s="1">
        <v>0.72498940000000001</v>
      </c>
      <c r="H30" s="1">
        <v>1.9019100000000001E-2</v>
      </c>
    </row>
    <row r="31" spans="2:15" x14ac:dyDescent="0.25">
      <c r="B31" s="1">
        <v>0.99933209999999995</v>
      </c>
      <c r="C31" s="1">
        <v>0.75542410000000004</v>
      </c>
      <c r="D31" s="1">
        <v>1.75</v>
      </c>
      <c r="E31" s="1">
        <v>50</v>
      </c>
      <c r="F31" s="1">
        <v>10</v>
      </c>
      <c r="G31" s="1">
        <v>0.74081699999999995</v>
      </c>
      <c r="H31" s="1">
        <v>2.1160249999999999E-2</v>
      </c>
    </row>
    <row r="32" spans="2:15" x14ac:dyDescent="0.25">
      <c r="B32" s="1">
        <v>0.99933209999999995</v>
      </c>
      <c r="C32" s="1">
        <v>0.70663450000000005</v>
      </c>
      <c r="D32" s="1">
        <v>2</v>
      </c>
      <c r="E32" s="1">
        <v>50</v>
      </c>
      <c r="F32" s="1">
        <v>10</v>
      </c>
      <c r="G32" s="1">
        <v>0.74505679999999996</v>
      </c>
      <c r="H32" s="1">
        <v>2.2345090000000001E-2</v>
      </c>
    </row>
    <row r="33" spans="2:14" x14ac:dyDescent="0.25">
      <c r="B33" s="1">
        <v>0.99933209999999995</v>
      </c>
      <c r="C33" s="1">
        <v>0.65468420000000005</v>
      </c>
      <c r="D33" s="1">
        <v>2.33</v>
      </c>
      <c r="E33" s="1">
        <v>50</v>
      </c>
      <c r="F33" s="1">
        <v>10</v>
      </c>
      <c r="G33" s="1">
        <v>0.74298580000000003</v>
      </c>
      <c r="H33" s="1">
        <v>2.3148189999999999E-2</v>
      </c>
    </row>
    <row r="34" spans="2:14" x14ac:dyDescent="0.25">
      <c r="B34" s="1">
        <v>0.99933209999999995</v>
      </c>
      <c r="C34" s="1">
        <v>0.61272979999999999</v>
      </c>
      <c r="D34" s="1">
        <v>2.66</v>
      </c>
      <c r="E34" s="1">
        <v>50</v>
      </c>
      <c r="F34" s="1">
        <v>10</v>
      </c>
      <c r="G34" s="1">
        <v>0.74426579999999998</v>
      </c>
      <c r="H34" s="1">
        <v>2.3934400000000002E-2</v>
      </c>
    </row>
    <row r="35" spans="2:14" x14ac:dyDescent="0.25">
      <c r="B35" s="1">
        <v>0.99933209999999995</v>
      </c>
      <c r="C35" s="1">
        <v>0.5769647</v>
      </c>
      <c r="D35" s="1">
        <v>3</v>
      </c>
      <c r="E35" s="1">
        <v>50</v>
      </c>
      <c r="F35" s="1">
        <v>10</v>
      </c>
      <c r="G35" s="1">
        <v>0.74254640000000005</v>
      </c>
      <c r="H35" s="1">
        <v>2.4377090000000001E-2</v>
      </c>
    </row>
    <row r="36" spans="2:14" x14ac:dyDescent="0.25">
      <c r="B36" s="1">
        <v>0.99933209999999995</v>
      </c>
      <c r="C36" s="1">
        <v>0.54763059999999997</v>
      </c>
      <c r="D36" s="1">
        <v>3.33</v>
      </c>
      <c r="E36" s="1">
        <v>50</v>
      </c>
      <c r="F36" s="1">
        <v>10</v>
      </c>
      <c r="G36" s="1">
        <v>0.74033470000000001</v>
      </c>
      <c r="H36" s="1">
        <v>2.4649500000000001E-2</v>
      </c>
    </row>
    <row r="37" spans="2:14" x14ac:dyDescent="0.25">
      <c r="B37" s="1">
        <v>0.99933209999999995</v>
      </c>
      <c r="C37" s="1">
        <v>0.52235929999999997</v>
      </c>
      <c r="D37" s="1">
        <v>3.66</v>
      </c>
      <c r="E37" s="1">
        <v>50</v>
      </c>
      <c r="F37" s="1">
        <v>10</v>
      </c>
      <c r="G37" s="1">
        <v>0.738228</v>
      </c>
      <c r="H37" s="1">
        <v>2.484138E-2</v>
      </c>
    </row>
    <row r="38" spans="2:14" x14ac:dyDescent="0.25">
      <c r="B38" s="1">
        <v>0.99933209999999995</v>
      </c>
      <c r="C38" s="1">
        <v>0.499666</v>
      </c>
      <c r="D38" s="1">
        <v>4</v>
      </c>
      <c r="E38" s="1">
        <v>50</v>
      </c>
      <c r="F38" s="1">
        <v>10</v>
      </c>
      <c r="G38" s="1">
        <v>0.73631919999999995</v>
      </c>
      <c r="H38" s="1">
        <v>2.498833E-2</v>
      </c>
    </row>
    <row r="39" spans="2:14" x14ac:dyDescent="0.25">
      <c r="B39" s="1">
        <v>0.99933209999999995</v>
      </c>
      <c r="C39" s="1">
        <v>0.4469149</v>
      </c>
      <c r="D39">
        <v>5</v>
      </c>
      <c r="E39" s="1">
        <v>50</v>
      </c>
      <c r="F39" s="1">
        <v>10</v>
      </c>
      <c r="G39" s="1">
        <v>0.73221519999999995</v>
      </c>
      <c r="H39" s="1">
        <v>2.5260970000000001E-2</v>
      </c>
      <c r="N39" t="s">
        <v>56</v>
      </c>
    </row>
    <row r="40" spans="2:14" x14ac:dyDescent="0.25">
      <c r="B40" s="1">
        <v>0.99933209999999995</v>
      </c>
      <c r="C40" s="1">
        <v>0.37771199999999999</v>
      </c>
      <c r="D40" s="1">
        <v>7</v>
      </c>
      <c r="E40" s="1">
        <v>50</v>
      </c>
      <c r="F40" s="1">
        <v>10</v>
      </c>
      <c r="G40" s="1">
        <v>0.72808019999999996</v>
      </c>
      <c r="H40" s="1">
        <v>2.5510209999999998E-2</v>
      </c>
    </row>
    <row r="41" spans="2:14" x14ac:dyDescent="0.25">
      <c r="B41" s="1">
        <v>0.99933209999999995</v>
      </c>
      <c r="C41" s="1">
        <v>1.998664</v>
      </c>
      <c r="D41" s="1">
        <v>0.25</v>
      </c>
      <c r="E41" s="1">
        <v>100</v>
      </c>
      <c r="F41" s="1">
        <v>10</v>
      </c>
      <c r="G41" s="1">
        <v>0.52117899999999995</v>
      </c>
      <c r="H41" s="1">
        <v>-2.0736129999999998E-2</v>
      </c>
    </row>
    <row r="42" spans="2:14" x14ac:dyDescent="0.25">
      <c r="B42" s="1">
        <v>0.99933209999999995</v>
      </c>
      <c r="C42" s="1">
        <v>1.4132690000000001</v>
      </c>
      <c r="D42" s="1">
        <v>0.5</v>
      </c>
      <c r="E42" s="1">
        <v>100</v>
      </c>
      <c r="F42" s="1">
        <v>10</v>
      </c>
      <c r="G42" s="1">
        <v>0.6206429</v>
      </c>
      <c r="H42" s="1">
        <v>1.651752E-3</v>
      </c>
    </row>
    <row r="43" spans="2:14" x14ac:dyDescent="0.25">
      <c r="B43" s="1">
        <v>0.99933209999999995</v>
      </c>
      <c r="C43" s="1">
        <v>1.2640659999999999</v>
      </c>
      <c r="D43" s="1">
        <v>0.625</v>
      </c>
      <c r="E43" s="1">
        <v>100</v>
      </c>
      <c r="F43" s="1">
        <v>10</v>
      </c>
      <c r="G43" s="1">
        <v>0.649698</v>
      </c>
      <c r="H43" s="1">
        <v>5.5859450000000001E-3</v>
      </c>
    </row>
    <row r="44" spans="2:14" x14ac:dyDescent="0.25">
      <c r="B44" s="1">
        <v>0.99933209999999995</v>
      </c>
      <c r="C44" s="1">
        <v>1.153929</v>
      </c>
      <c r="D44" s="1">
        <v>0.75</v>
      </c>
      <c r="E44" s="1">
        <v>100</v>
      </c>
      <c r="F44" s="1">
        <v>10</v>
      </c>
      <c r="G44" s="1">
        <v>0.64205049999999997</v>
      </c>
      <c r="H44" s="1">
        <v>8.589714E-3</v>
      </c>
    </row>
    <row r="45" spans="2:14" x14ac:dyDescent="0.25">
      <c r="B45" s="1">
        <v>0.99933209999999995</v>
      </c>
      <c r="C45" s="1">
        <v>1.0683309999999999</v>
      </c>
      <c r="D45" s="1">
        <v>0.875</v>
      </c>
      <c r="E45" s="1">
        <v>100</v>
      </c>
      <c r="F45" s="1">
        <v>10</v>
      </c>
      <c r="G45" s="1">
        <v>0.68188079999999995</v>
      </c>
      <c r="H45" s="1">
        <v>1.169385E-2</v>
      </c>
    </row>
    <row r="46" spans="2:14" x14ac:dyDescent="0.25">
      <c r="B46" s="1">
        <v>0.99933209999999995</v>
      </c>
      <c r="C46" s="1">
        <v>0.99933209999999995</v>
      </c>
      <c r="D46" s="1">
        <v>1</v>
      </c>
      <c r="E46" s="1">
        <v>100</v>
      </c>
      <c r="F46" s="1">
        <v>10</v>
      </c>
      <c r="G46" s="1">
        <v>0.70886329999999997</v>
      </c>
      <c r="H46" s="1">
        <v>1.4267709999999999E-2</v>
      </c>
    </row>
    <row r="47" spans="2:14" x14ac:dyDescent="0.25">
      <c r="B47" s="1">
        <v>0.99933209999999995</v>
      </c>
      <c r="C47" s="1">
        <v>0.94217930000000005</v>
      </c>
      <c r="D47" s="1">
        <v>1.125</v>
      </c>
      <c r="E47" s="1">
        <v>100</v>
      </c>
      <c r="F47" s="1">
        <v>10</v>
      </c>
      <c r="G47" s="1">
        <v>0.69300729999999999</v>
      </c>
      <c r="H47" s="1">
        <v>1.485643E-2</v>
      </c>
    </row>
    <row r="48" spans="2:14" x14ac:dyDescent="0.25">
      <c r="B48" s="1">
        <v>0.99933209999999995</v>
      </c>
      <c r="C48" s="1">
        <v>0.89382980000000001</v>
      </c>
      <c r="D48" s="1">
        <v>1.25</v>
      </c>
      <c r="E48" s="1">
        <v>100</v>
      </c>
      <c r="F48" s="1">
        <v>10</v>
      </c>
      <c r="G48" s="1">
        <v>0.71926710000000005</v>
      </c>
      <c r="H48" s="1">
        <v>1.7129019999999998E-2</v>
      </c>
    </row>
    <row r="49" spans="2:8" x14ac:dyDescent="0.25">
      <c r="B49" s="1">
        <v>0.99933209999999995</v>
      </c>
      <c r="C49" s="1">
        <v>0.81595119999999999</v>
      </c>
      <c r="D49" s="1">
        <v>1.5</v>
      </c>
      <c r="E49" s="1">
        <v>100</v>
      </c>
      <c r="F49" s="1">
        <v>10</v>
      </c>
      <c r="G49" s="1">
        <v>0.72425309999999998</v>
      </c>
      <c r="H49" s="1">
        <v>1.899646E-2</v>
      </c>
    </row>
    <row r="50" spans="2:8" x14ac:dyDescent="0.25">
      <c r="B50" s="1">
        <v>0.99933209999999995</v>
      </c>
      <c r="C50" s="1">
        <v>0.75542410000000004</v>
      </c>
      <c r="D50" s="1">
        <v>1.75</v>
      </c>
      <c r="E50" s="1">
        <v>100</v>
      </c>
      <c r="F50" s="1">
        <v>10</v>
      </c>
      <c r="G50" s="1">
        <v>0.7401316</v>
      </c>
      <c r="H50" s="1">
        <v>2.1083560000000001E-2</v>
      </c>
    </row>
    <row r="51" spans="2:8" x14ac:dyDescent="0.25">
      <c r="B51" s="1">
        <v>0.99933209999999995</v>
      </c>
      <c r="C51" s="1">
        <v>0.70663450000000005</v>
      </c>
      <c r="D51">
        <v>2</v>
      </c>
      <c r="E51" s="1">
        <v>100</v>
      </c>
      <c r="F51" s="1">
        <v>10</v>
      </c>
      <c r="G51" s="1">
        <v>0.74436009999999997</v>
      </c>
      <c r="H51" s="1">
        <v>2.2305450000000001E-2</v>
      </c>
    </row>
    <row r="52" spans="2:8" x14ac:dyDescent="0.25">
      <c r="B52" s="1">
        <v>0.99933209999999995</v>
      </c>
      <c r="C52" s="1">
        <v>0.65468420000000005</v>
      </c>
      <c r="D52" s="1">
        <v>2.33</v>
      </c>
      <c r="E52" s="1">
        <v>100</v>
      </c>
      <c r="F52" s="1">
        <v>10</v>
      </c>
      <c r="G52" s="1">
        <v>0.74389419999999995</v>
      </c>
      <c r="H52" s="1">
        <v>2.320784E-2</v>
      </c>
    </row>
    <row r="53" spans="2:8" x14ac:dyDescent="0.25">
      <c r="B53" s="1">
        <v>0.99933209999999995</v>
      </c>
      <c r="C53" s="1">
        <v>0.61272979999999999</v>
      </c>
      <c r="D53" s="1">
        <v>2.66</v>
      </c>
      <c r="E53" s="1">
        <v>100</v>
      </c>
      <c r="F53" s="1">
        <v>10</v>
      </c>
      <c r="G53" s="1">
        <v>0.74419170000000001</v>
      </c>
      <c r="H53" s="1">
        <v>2.393137E-2</v>
      </c>
    </row>
    <row r="54" spans="2:8" x14ac:dyDescent="0.25">
      <c r="B54" s="1">
        <v>0.99933209999999995</v>
      </c>
      <c r="C54" s="1">
        <v>0.5769647</v>
      </c>
      <c r="D54">
        <v>3</v>
      </c>
      <c r="E54" s="1">
        <v>100</v>
      </c>
      <c r="F54" s="1">
        <v>10</v>
      </c>
      <c r="G54" s="1">
        <v>0.74250910000000003</v>
      </c>
      <c r="H54" s="1">
        <v>2.4375540000000001E-2</v>
      </c>
    </row>
    <row r="55" spans="2:8" x14ac:dyDescent="0.25">
      <c r="B55" s="1">
        <v>0.99933209999999995</v>
      </c>
      <c r="C55" s="1">
        <v>0.54763059999999997</v>
      </c>
      <c r="D55" s="1">
        <v>3.33</v>
      </c>
      <c r="E55" s="1">
        <v>100</v>
      </c>
      <c r="F55" s="1">
        <v>10</v>
      </c>
      <c r="G55" s="1">
        <v>0.74031559999999996</v>
      </c>
      <c r="H55" s="1">
        <v>2.4648699999999999E-2</v>
      </c>
    </row>
    <row r="56" spans="2:8" x14ac:dyDescent="0.25">
      <c r="B56" s="1">
        <v>0.99933209999999995</v>
      </c>
      <c r="C56" s="1">
        <v>0.52235929999999997</v>
      </c>
      <c r="D56" s="1">
        <v>3.66</v>
      </c>
      <c r="E56" s="1">
        <v>100</v>
      </c>
      <c r="F56" s="1">
        <v>10</v>
      </c>
      <c r="G56" s="1">
        <v>0.73821820000000005</v>
      </c>
      <c r="H56" s="1">
        <v>2.484097E-2</v>
      </c>
    </row>
    <row r="57" spans="2:8" x14ac:dyDescent="0.25">
      <c r="B57" s="1">
        <v>0.99933209999999995</v>
      </c>
      <c r="C57" s="1">
        <v>0.499666</v>
      </c>
      <c r="D57">
        <v>4</v>
      </c>
      <c r="E57" s="1">
        <v>100</v>
      </c>
      <c r="F57" s="1">
        <v>10</v>
      </c>
      <c r="G57" s="1">
        <v>0.73631420000000003</v>
      </c>
      <c r="H57" s="1">
        <v>2.4988130000000001E-2</v>
      </c>
    </row>
    <row r="58" spans="2:8" x14ac:dyDescent="0.25">
      <c r="B58" s="1">
        <v>0.99933209999999995</v>
      </c>
      <c r="C58" s="1">
        <v>0.4469149</v>
      </c>
      <c r="D58" s="1">
        <v>5</v>
      </c>
      <c r="E58" s="1">
        <v>100</v>
      </c>
      <c r="F58" s="1">
        <v>10</v>
      </c>
      <c r="G58" s="1">
        <v>0.73221449999999999</v>
      </c>
      <c r="H58" s="1">
        <v>2.5260950000000001E-2</v>
      </c>
    </row>
    <row r="59" spans="2:8" x14ac:dyDescent="0.25">
      <c r="B59" s="1">
        <v>0.99933209999999995</v>
      </c>
      <c r="C59" s="1">
        <v>0.37771199999999999</v>
      </c>
      <c r="D59" s="1">
        <v>7</v>
      </c>
      <c r="E59" s="1">
        <v>100</v>
      </c>
      <c r="F59" s="1">
        <v>10</v>
      </c>
      <c r="G59" s="1">
        <v>0.72808019999999996</v>
      </c>
      <c r="H59" s="1">
        <v>2.55102E-2</v>
      </c>
    </row>
    <row r="60" spans="2:8" x14ac:dyDescent="0.25">
      <c r="B60" s="1">
        <v>0.99933209999999995</v>
      </c>
      <c r="C60" s="1">
        <v>1.998664</v>
      </c>
      <c r="D60" s="1">
        <v>0.25</v>
      </c>
      <c r="E60" s="1">
        <v>1000</v>
      </c>
      <c r="F60" s="1">
        <v>10</v>
      </c>
      <c r="G60" s="1">
        <v>0.51925200000000005</v>
      </c>
      <c r="H60" s="1">
        <v>-2.0859249999999999E-2</v>
      </c>
    </row>
    <row r="61" spans="2:8" x14ac:dyDescent="0.25">
      <c r="B61" s="1">
        <v>0.99933209999999995</v>
      </c>
      <c r="C61" s="1">
        <v>1.4132690000000001</v>
      </c>
      <c r="D61" s="1">
        <v>0.5</v>
      </c>
      <c r="E61" s="1">
        <v>1000</v>
      </c>
      <c r="F61" s="1">
        <v>10</v>
      </c>
      <c r="G61" s="1">
        <v>0.61939569999999999</v>
      </c>
      <c r="H61" s="1">
        <v>1.519173E-3</v>
      </c>
    </row>
    <row r="62" spans="2:8" x14ac:dyDescent="0.25">
      <c r="B62" s="1">
        <v>0.99933209999999995</v>
      </c>
      <c r="C62" s="1">
        <v>1.2640659999999999</v>
      </c>
      <c r="D62" s="1">
        <v>0.625</v>
      </c>
      <c r="E62" s="1">
        <v>1000</v>
      </c>
      <c r="F62" s="1">
        <v>10</v>
      </c>
      <c r="G62" s="1">
        <v>0.65040450000000005</v>
      </c>
      <c r="H62" s="1">
        <v>5.481461E-3</v>
      </c>
    </row>
    <row r="63" spans="2:8" x14ac:dyDescent="0.25">
      <c r="B63" s="1">
        <v>0.99933209999999995</v>
      </c>
      <c r="C63" s="1">
        <v>1.153929</v>
      </c>
      <c r="D63" s="1">
        <v>0.75</v>
      </c>
      <c r="E63" s="1">
        <v>1000</v>
      </c>
      <c r="F63" s="1">
        <v>10</v>
      </c>
      <c r="G63" s="1">
        <v>0.64109870000000002</v>
      </c>
      <c r="H63" s="1">
        <v>8.4832599999999994E-3</v>
      </c>
    </row>
    <row r="64" spans="2:8" x14ac:dyDescent="0.25">
      <c r="B64" s="1">
        <v>0.99933209999999995</v>
      </c>
      <c r="C64" s="1">
        <v>1.0683309999999999</v>
      </c>
      <c r="D64" s="1">
        <v>0.875</v>
      </c>
      <c r="E64" s="1">
        <v>1000</v>
      </c>
      <c r="F64" s="1">
        <v>10</v>
      </c>
      <c r="G64" s="1">
        <v>0.68067630000000001</v>
      </c>
      <c r="H64" s="1">
        <v>1.157967E-2</v>
      </c>
    </row>
    <row r="65" spans="2:8" x14ac:dyDescent="0.25">
      <c r="B65" s="1">
        <v>0.99933209999999995</v>
      </c>
      <c r="C65" s="1">
        <v>0.99933209999999995</v>
      </c>
      <c r="D65">
        <v>1</v>
      </c>
      <c r="E65" s="1">
        <v>1000</v>
      </c>
      <c r="F65" s="1">
        <v>10</v>
      </c>
      <c r="G65" s="1">
        <v>0.71820139999999999</v>
      </c>
      <c r="H65" s="1">
        <v>1.486401E-2</v>
      </c>
    </row>
    <row r="66" spans="2:8" x14ac:dyDescent="0.25">
      <c r="B66" s="1">
        <v>0.99933209999999995</v>
      </c>
      <c r="C66" s="1">
        <v>0.94217930000000005</v>
      </c>
      <c r="D66" s="1">
        <v>1.125</v>
      </c>
      <c r="E66" s="1">
        <v>1000</v>
      </c>
      <c r="F66" s="1">
        <v>10</v>
      </c>
      <c r="G66" s="1">
        <v>0.69260560000000004</v>
      </c>
      <c r="H66" s="1">
        <v>1.480834E-2</v>
      </c>
    </row>
    <row r="67" spans="2:8" x14ac:dyDescent="0.25">
      <c r="B67" s="1">
        <v>0.99933209999999995</v>
      </c>
      <c r="C67" s="1">
        <v>0.89382980000000001</v>
      </c>
      <c r="D67" s="1">
        <v>1.25</v>
      </c>
      <c r="E67" s="1">
        <v>1000</v>
      </c>
      <c r="F67" s="1">
        <v>10</v>
      </c>
      <c r="G67" s="1">
        <v>0.71865400000000002</v>
      </c>
      <c r="H67" s="1">
        <v>1.7092590000000001E-2</v>
      </c>
    </row>
    <row r="68" spans="2:8" x14ac:dyDescent="0.25">
      <c r="B68" s="1">
        <v>0.99933209999999995</v>
      </c>
      <c r="C68" s="1">
        <v>0.81595119999999999</v>
      </c>
      <c r="D68" s="1">
        <v>1.5</v>
      </c>
      <c r="E68" s="1">
        <v>1000</v>
      </c>
      <c r="F68" s="1">
        <v>10</v>
      </c>
      <c r="G68" s="1">
        <v>0.72409449999999997</v>
      </c>
      <c r="H68" s="1">
        <v>1.8974789999999998E-2</v>
      </c>
    </row>
    <row r="69" spans="2:8" x14ac:dyDescent="0.25">
      <c r="B69" s="1">
        <v>0.99933209999999995</v>
      </c>
      <c r="C69" s="1">
        <v>0.75542410000000004</v>
      </c>
      <c r="D69" s="1">
        <v>1.75</v>
      </c>
      <c r="E69" s="1">
        <v>1000</v>
      </c>
      <c r="F69" s="1">
        <v>10</v>
      </c>
      <c r="G69" s="1">
        <v>0.74288359999999998</v>
      </c>
      <c r="H69" s="1">
        <v>2.1300039999999999E-2</v>
      </c>
    </row>
    <row r="70" spans="2:8" x14ac:dyDescent="0.25">
      <c r="B70" s="1">
        <v>0.99933209999999995</v>
      </c>
      <c r="C70" s="1">
        <v>0.70663450000000005</v>
      </c>
      <c r="D70">
        <v>2</v>
      </c>
      <c r="E70" s="1">
        <v>1000</v>
      </c>
      <c r="F70" s="1">
        <v>10</v>
      </c>
      <c r="G70" s="1">
        <v>0.74428680000000003</v>
      </c>
      <c r="H70" s="1">
        <v>2.229911E-2</v>
      </c>
    </row>
    <row r="71" spans="2:8" x14ac:dyDescent="0.25">
      <c r="B71" s="1">
        <v>0.99933209999999995</v>
      </c>
      <c r="C71" s="1">
        <v>0.65468420000000005</v>
      </c>
      <c r="D71" s="1">
        <v>2.33</v>
      </c>
      <c r="E71" s="1">
        <v>1000</v>
      </c>
      <c r="F71" s="1">
        <v>10</v>
      </c>
      <c r="G71" s="1">
        <v>0.74337260000000005</v>
      </c>
      <c r="H71" s="1">
        <v>2.317497E-2</v>
      </c>
    </row>
    <row r="72" spans="2:8" x14ac:dyDescent="0.25">
      <c r="B72" s="1">
        <v>0.99933209999999995</v>
      </c>
      <c r="C72" s="1">
        <v>0.61272979999999999</v>
      </c>
      <c r="D72" s="1">
        <v>2.66</v>
      </c>
      <c r="E72" s="1">
        <v>1000</v>
      </c>
      <c r="F72" s="1">
        <v>10</v>
      </c>
      <c r="G72" s="1">
        <v>0.74417129999999998</v>
      </c>
      <c r="H72" s="1">
        <v>2.392886E-2</v>
      </c>
    </row>
    <row r="73" spans="2:8" x14ac:dyDescent="0.25">
      <c r="B73" s="1">
        <v>0.99933209999999995</v>
      </c>
      <c r="C73" s="1">
        <v>0.5769647</v>
      </c>
      <c r="D73">
        <v>3</v>
      </c>
      <c r="E73" s="1">
        <v>1000</v>
      </c>
      <c r="F73" s="1">
        <v>10</v>
      </c>
      <c r="G73" s="1">
        <v>0.74249860000000001</v>
      </c>
      <c r="H73" s="1">
        <v>2.437425E-2</v>
      </c>
    </row>
    <row r="74" spans="2:8" x14ac:dyDescent="0.25">
      <c r="B74" s="1">
        <v>0.99933209999999995</v>
      </c>
      <c r="C74" s="1">
        <v>0.54763059999999997</v>
      </c>
      <c r="D74" s="1">
        <v>3.33</v>
      </c>
      <c r="E74" s="1">
        <v>1000</v>
      </c>
      <c r="F74" s="1">
        <v>10</v>
      </c>
      <c r="G74" s="1">
        <v>0.74031009999999997</v>
      </c>
      <c r="H74" s="1">
        <v>2.4648030000000001E-2</v>
      </c>
    </row>
    <row r="75" spans="2:8" x14ac:dyDescent="0.25">
      <c r="B75" s="1">
        <v>0.99933209999999995</v>
      </c>
      <c r="C75" s="1">
        <v>0.52235929999999997</v>
      </c>
      <c r="D75" s="1">
        <v>3.66</v>
      </c>
      <c r="E75" s="1">
        <v>1000</v>
      </c>
      <c r="F75" s="1">
        <v>10</v>
      </c>
      <c r="G75" s="1">
        <v>0.73821530000000002</v>
      </c>
      <c r="H75" s="1">
        <v>2.4840620000000001E-2</v>
      </c>
    </row>
    <row r="76" spans="2:8" x14ac:dyDescent="0.25">
      <c r="B76" s="1">
        <v>0.99933209999999995</v>
      </c>
      <c r="C76" s="1">
        <v>0.499666</v>
      </c>
      <c r="D76">
        <v>4</v>
      </c>
      <c r="E76" s="1">
        <v>1000</v>
      </c>
      <c r="F76" s="1">
        <v>10</v>
      </c>
      <c r="G76" s="1">
        <v>0.73631279999999999</v>
      </c>
      <c r="H76" s="1">
        <v>2.4987949999999998E-2</v>
      </c>
    </row>
    <row r="77" spans="2:8" x14ac:dyDescent="0.25">
      <c r="B77" s="1">
        <v>0.99933209999999995</v>
      </c>
      <c r="C77" s="1">
        <v>0.4469149</v>
      </c>
      <c r="D77">
        <v>5</v>
      </c>
      <c r="E77" s="1">
        <v>1000</v>
      </c>
      <c r="F77" s="1">
        <v>10</v>
      </c>
      <c r="G77" s="1">
        <v>0.73221429999999998</v>
      </c>
      <c r="H77" s="1">
        <v>2.5260919999999999E-2</v>
      </c>
    </row>
    <row r="78" spans="2:8" x14ac:dyDescent="0.25">
      <c r="B78" s="1">
        <v>0.99933209999999995</v>
      </c>
      <c r="C78" s="1">
        <v>0.37771199999999999</v>
      </c>
      <c r="D78">
        <v>7</v>
      </c>
      <c r="E78" s="1">
        <v>1000</v>
      </c>
      <c r="F78" s="1">
        <v>10</v>
      </c>
      <c r="G78" s="1">
        <v>0.72808019999999996</v>
      </c>
      <c r="H78" s="1">
        <v>2.55102E-2</v>
      </c>
    </row>
    <row r="79" spans="2:8" x14ac:dyDescent="0.25">
      <c r="B79" s="1">
        <v>0.99933209999999995</v>
      </c>
      <c r="C79" s="1">
        <v>1.998664</v>
      </c>
      <c r="D79" s="1">
        <v>0.25</v>
      </c>
      <c r="E79" s="1">
        <v>10</v>
      </c>
      <c r="F79" s="1">
        <v>50</v>
      </c>
      <c r="G79" s="1">
        <v>0.5822001</v>
      </c>
      <c r="H79" s="1">
        <v>-1.9490790000000001E-2</v>
      </c>
    </row>
    <row r="80" spans="2:8" x14ac:dyDescent="0.25">
      <c r="B80" s="1">
        <v>0.99933209999999995</v>
      </c>
      <c r="C80" s="1">
        <v>1.4132690000000001</v>
      </c>
      <c r="D80" s="1">
        <v>0.5</v>
      </c>
      <c r="E80" s="1">
        <v>10</v>
      </c>
      <c r="F80" s="1">
        <v>50</v>
      </c>
      <c r="G80" s="1">
        <v>0.62674379999999996</v>
      </c>
      <c r="H80" s="1">
        <v>1.734424E-3</v>
      </c>
    </row>
    <row r="81" spans="2:8" x14ac:dyDescent="0.25">
      <c r="B81" s="1">
        <v>0.99933209999999995</v>
      </c>
      <c r="C81" s="1">
        <v>1.2640659999999999</v>
      </c>
      <c r="D81" s="1">
        <v>0.625</v>
      </c>
      <c r="E81" s="1">
        <v>10</v>
      </c>
      <c r="F81" s="1">
        <v>50</v>
      </c>
      <c r="G81" s="1">
        <v>0.64460989999999996</v>
      </c>
      <c r="H81" s="1">
        <v>6.1027870000000001E-3</v>
      </c>
    </row>
    <row r="82" spans="2:8" x14ac:dyDescent="0.25">
      <c r="B82" s="1">
        <v>0.99933209999999995</v>
      </c>
      <c r="C82" s="1">
        <v>1.153929</v>
      </c>
      <c r="D82" s="1">
        <v>0.75</v>
      </c>
      <c r="E82" s="1">
        <v>10</v>
      </c>
      <c r="F82" s="1">
        <v>50</v>
      </c>
      <c r="G82" s="1">
        <v>0.682612</v>
      </c>
      <c r="H82" s="1">
        <v>9.7462899999999995E-3</v>
      </c>
    </row>
    <row r="83" spans="2:8" x14ac:dyDescent="0.25">
      <c r="B83" s="1">
        <v>0.99933209999999995</v>
      </c>
      <c r="C83" s="1">
        <v>1.0683309999999999</v>
      </c>
      <c r="D83" s="1">
        <v>0.875</v>
      </c>
      <c r="E83" s="1">
        <v>10</v>
      </c>
      <c r="F83" s="1">
        <v>50</v>
      </c>
      <c r="G83" s="1">
        <v>0.68603179999999997</v>
      </c>
      <c r="H83" s="1">
        <v>1.188552E-2</v>
      </c>
    </row>
    <row r="84" spans="2:8" x14ac:dyDescent="0.25">
      <c r="B84" s="1">
        <v>0.99933209999999995</v>
      </c>
      <c r="C84" s="1">
        <v>0.99933209999999995</v>
      </c>
      <c r="D84" s="1">
        <v>1</v>
      </c>
      <c r="E84" s="1">
        <v>10</v>
      </c>
      <c r="F84" s="1">
        <v>50</v>
      </c>
      <c r="G84" s="1">
        <v>0.69554229999999995</v>
      </c>
      <c r="H84" s="1">
        <v>1.3775300000000001E-2</v>
      </c>
    </row>
    <row r="85" spans="2:8" x14ac:dyDescent="0.25">
      <c r="B85" s="1">
        <v>0.99933209999999995</v>
      </c>
      <c r="C85" s="1">
        <v>0.94217930000000005</v>
      </c>
      <c r="D85" s="1">
        <v>1.125</v>
      </c>
      <c r="E85" s="1">
        <v>10</v>
      </c>
      <c r="F85" s="1">
        <v>50</v>
      </c>
      <c r="G85" s="1">
        <v>0.70795110000000006</v>
      </c>
      <c r="H85" s="1">
        <v>1.555556E-2</v>
      </c>
    </row>
    <row r="86" spans="2:8" x14ac:dyDescent="0.25">
      <c r="B86" s="1">
        <v>0.99933209999999995</v>
      </c>
      <c r="C86" s="1">
        <v>0.89382980000000001</v>
      </c>
      <c r="D86" s="1">
        <v>1.25</v>
      </c>
      <c r="E86" s="1">
        <v>10</v>
      </c>
      <c r="F86" s="1">
        <v>50</v>
      </c>
      <c r="G86" s="1">
        <v>0.71796249999999995</v>
      </c>
      <c r="H86" s="1">
        <v>1.7040650000000001E-2</v>
      </c>
    </row>
    <row r="87" spans="2:8" x14ac:dyDescent="0.25">
      <c r="B87" s="1">
        <v>0.99933209999999995</v>
      </c>
      <c r="C87" s="1">
        <v>0.81595119999999999</v>
      </c>
      <c r="D87" s="1">
        <v>1.5</v>
      </c>
      <c r="E87" s="1">
        <v>10</v>
      </c>
      <c r="F87" s="1">
        <v>50</v>
      </c>
      <c r="G87" s="1">
        <v>0.72837669999999999</v>
      </c>
      <c r="H87" s="1">
        <v>1.9219529999999999E-2</v>
      </c>
    </row>
    <row r="88" spans="2:8" x14ac:dyDescent="0.25">
      <c r="B88" s="1">
        <v>0.99933209999999995</v>
      </c>
      <c r="C88" s="1">
        <v>0.75542410000000004</v>
      </c>
      <c r="D88" s="1">
        <v>1.75</v>
      </c>
      <c r="E88" s="1">
        <v>10</v>
      </c>
      <c r="F88" s="1">
        <v>50</v>
      </c>
      <c r="G88" s="1">
        <v>0.73654629999999999</v>
      </c>
      <c r="H88" s="1">
        <v>2.0898980000000001E-2</v>
      </c>
    </row>
    <row r="89" spans="2:8" x14ac:dyDescent="0.25">
      <c r="B89" s="1">
        <v>0.99933209999999995</v>
      </c>
      <c r="C89" s="1">
        <v>0.70663450000000005</v>
      </c>
      <c r="D89" s="1">
        <v>2</v>
      </c>
      <c r="E89" s="1">
        <v>10</v>
      </c>
      <c r="F89" s="1">
        <v>50</v>
      </c>
      <c r="G89" s="1">
        <v>0.74196019999999996</v>
      </c>
      <c r="H89" s="1">
        <v>2.2148790000000002E-2</v>
      </c>
    </row>
    <row r="90" spans="2:8" x14ac:dyDescent="0.25">
      <c r="B90" s="1">
        <v>0.99933209999999995</v>
      </c>
      <c r="C90" s="1">
        <v>0.65468420000000005</v>
      </c>
      <c r="D90" s="1">
        <v>2.33</v>
      </c>
      <c r="E90" s="1">
        <v>10</v>
      </c>
      <c r="F90" s="1">
        <v>50</v>
      </c>
      <c r="G90" s="1">
        <v>0.74393220000000004</v>
      </c>
      <c r="H90" s="1">
        <v>2.320856E-2</v>
      </c>
    </row>
    <row r="91" spans="2:8" x14ac:dyDescent="0.25">
      <c r="B91" s="1">
        <v>0.99933209999999995</v>
      </c>
      <c r="C91" s="1">
        <v>0.61272979999999999</v>
      </c>
      <c r="D91" s="1">
        <v>2.66</v>
      </c>
      <c r="E91" s="1">
        <v>10</v>
      </c>
      <c r="F91" s="1">
        <v>50</v>
      </c>
      <c r="G91" s="1">
        <v>0.74417069999999996</v>
      </c>
      <c r="H91" s="1">
        <v>2.3926349999999999E-2</v>
      </c>
    </row>
    <row r="92" spans="2:8" x14ac:dyDescent="0.25">
      <c r="B92" s="1">
        <v>0.99933209999999995</v>
      </c>
      <c r="C92" s="1">
        <v>0.5769647</v>
      </c>
      <c r="D92" s="1">
        <v>3</v>
      </c>
      <c r="E92" s="1">
        <v>10</v>
      </c>
      <c r="F92" s="1">
        <v>50</v>
      </c>
      <c r="G92" s="1">
        <v>0.74238349999999997</v>
      </c>
      <c r="H92" s="1">
        <v>2.4364899999999998E-2</v>
      </c>
    </row>
    <row r="93" spans="2:8" x14ac:dyDescent="0.25">
      <c r="B93" s="1">
        <v>0.99933209999999995</v>
      </c>
      <c r="C93" s="1">
        <v>0.54763059999999997</v>
      </c>
      <c r="D93" s="1">
        <v>3.33</v>
      </c>
      <c r="E93" s="1">
        <v>10</v>
      </c>
      <c r="F93" s="1">
        <v>50</v>
      </c>
      <c r="G93" s="1">
        <v>0.74023269999999997</v>
      </c>
      <c r="H93" s="1">
        <v>2.4641940000000001E-2</v>
      </c>
    </row>
    <row r="94" spans="2:8" x14ac:dyDescent="0.25">
      <c r="B94" s="1">
        <v>0.99933209999999995</v>
      </c>
      <c r="C94" s="1">
        <v>0.52235929999999997</v>
      </c>
      <c r="D94" s="1">
        <v>3.66</v>
      </c>
      <c r="E94" s="1">
        <v>10</v>
      </c>
      <c r="F94" s="1">
        <v>50</v>
      </c>
      <c r="G94" s="1">
        <v>0.73817180000000004</v>
      </c>
      <c r="H94" s="1">
        <v>2.483724E-2</v>
      </c>
    </row>
    <row r="95" spans="2:8" x14ac:dyDescent="0.25">
      <c r="B95" s="1">
        <v>0.99933209999999995</v>
      </c>
      <c r="C95" s="1">
        <v>0.499666</v>
      </c>
      <c r="D95" s="1">
        <v>4</v>
      </c>
      <c r="E95" s="1">
        <v>10</v>
      </c>
      <c r="F95" s="1">
        <v>50</v>
      </c>
      <c r="G95" s="1">
        <v>0.73629009999999995</v>
      </c>
      <c r="H95" s="1">
        <v>2.49862E-2</v>
      </c>
    </row>
    <row r="96" spans="2:8" x14ac:dyDescent="0.25">
      <c r="B96" s="1">
        <v>0.99933209999999995</v>
      </c>
      <c r="C96" s="1">
        <v>0.4469149</v>
      </c>
      <c r="D96" s="1">
        <v>5</v>
      </c>
      <c r="E96" s="1">
        <v>10</v>
      </c>
      <c r="F96" s="1">
        <v>50</v>
      </c>
      <c r="G96" s="1">
        <v>0.73221139999999996</v>
      </c>
      <c r="H96" s="1">
        <v>2.5260700000000001E-2</v>
      </c>
    </row>
    <row r="97" spans="2:8" x14ac:dyDescent="0.25">
      <c r="B97" s="1">
        <v>0.99933209999999995</v>
      </c>
      <c r="C97" s="1">
        <v>0.37771199999999999</v>
      </c>
      <c r="D97" s="1">
        <v>7</v>
      </c>
      <c r="E97" s="1">
        <v>10</v>
      </c>
      <c r="F97" s="1">
        <v>50</v>
      </c>
      <c r="G97" s="1">
        <v>0.72808019999999996</v>
      </c>
      <c r="H97" s="1">
        <v>2.55102E-2</v>
      </c>
    </row>
    <row r="98" spans="2:8" x14ac:dyDescent="0.25">
      <c r="B98" s="1">
        <v>0.99933209999999995</v>
      </c>
      <c r="C98" s="1">
        <v>1.998664</v>
      </c>
      <c r="D98" s="1">
        <v>0.25</v>
      </c>
      <c r="E98" s="1">
        <v>50</v>
      </c>
      <c r="F98" s="1">
        <v>50</v>
      </c>
      <c r="G98" s="1">
        <v>0.53377079999999999</v>
      </c>
      <c r="H98" s="1">
        <v>-2.074981E-2</v>
      </c>
    </row>
    <row r="99" spans="2:8" x14ac:dyDescent="0.25">
      <c r="B99" s="1">
        <v>0.99933209999999995</v>
      </c>
      <c r="C99" s="1">
        <v>1.4132690000000001</v>
      </c>
      <c r="D99" s="1">
        <v>0.5</v>
      </c>
      <c r="E99" s="1">
        <v>50</v>
      </c>
      <c r="F99" s="1">
        <v>50</v>
      </c>
      <c r="G99" s="1">
        <v>0.64805259999999998</v>
      </c>
      <c r="H99" s="1">
        <v>1.670599E-3</v>
      </c>
    </row>
    <row r="100" spans="2:8" x14ac:dyDescent="0.25">
      <c r="B100" s="1">
        <v>0.99933209999999995</v>
      </c>
      <c r="C100" s="1">
        <v>1.2640659999999999</v>
      </c>
      <c r="D100" s="1">
        <v>0.625</v>
      </c>
      <c r="E100" s="1">
        <v>50</v>
      </c>
      <c r="F100" s="1">
        <v>50</v>
      </c>
      <c r="G100" s="1">
        <v>0.63921589999999995</v>
      </c>
      <c r="H100" s="1">
        <v>5.7546239999999999E-3</v>
      </c>
    </row>
    <row r="101" spans="2:8" x14ac:dyDescent="0.25">
      <c r="B101" s="1">
        <v>0.99933209999999995</v>
      </c>
      <c r="C101" s="1">
        <v>1.153929</v>
      </c>
      <c r="D101" s="1">
        <v>0.75</v>
      </c>
      <c r="E101" s="1">
        <v>50</v>
      </c>
      <c r="F101" s="1">
        <v>50</v>
      </c>
      <c r="G101" s="1">
        <v>0.65513509999999997</v>
      </c>
      <c r="H101" s="1">
        <v>8.7320780000000008E-3</v>
      </c>
    </row>
    <row r="102" spans="2:8" x14ac:dyDescent="0.25">
      <c r="B102" s="1">
        <v>0.99933209999999995</v>
      </c>
      <c r="C102" s="1">
        <v>1.0683309999999999</v>
      </c>
      <c r="D102" s="1">
        <v>0.875</v>
      </c>
      <c r="E102" s="1">
        <v>50</v>
      </c>
      <c r="F102" s="1">
        <v>50</v>
      </c>
      <c r="G102" s="1">
        <v>0.67027479999999995</v>
      </c>
      <c r="H102" s="1">
        <v>1.122095E-2</v>
      </c>
    </row>
    <row r="103" spans="2:8" x14ac:dyDescent="0.25">
      <c r="B103" s="1">
        <v>0.99933209999999995</v>
      </c>
      <c r="C103" s="1">
        <v>0.99933209999999995</v>
      </c>
      <c r="D103">
        <v>1</v>
      </c>
      <c r="E103" s="1">
        <v>50</v>
      </c>
      <c r="F103" s="1">
        <v>50</v>
      </c>
      <c r="G103" s="1">
        <v>0.7034473</v>
      </c>
      <c r="H103" s="1">
        <v>1.4073240000000001E-2</v>
      </c>
    </row>
    <row r="104" spans="2:8" x14ac:dyDescent="0.25">
      <c r="B104" s="1">
        <v>0.99933209999999995</v>
      </c>
      <c r="C104" s="1">
        <v>0.94217930000000005</v>
      </c>
      <c r="D104" s="1">
        <v>1.125</v>
      </c>
      <c r="E104" s="1">
        <v>50</v>
      </c>
      <c r="F104" s="1">
        <v>50</v>
      </c>
      <c r="G104" s="1">
        <v>0.70231220000000005</v>
      </c>
      <c r="H104" s="1">
        <v>1.5265829999999999E-2</v>
      </c>
    </row>
    <row r="105" spans="2:8" x14ac:dyDescent="0.25">
      <c r="B105" s="1">
        <v>0.99933209999999995</v>
      </c>
      <c r="C105" s="1">
        <v>0.89382980000000001</v>
      </c>
      <c r="D105" s="1">
        <v>1.25</v>
      </c>
      <c r="E105" s="1">
        <v>50</v>
      </c>
      <c r="F105" s="1">
        <v>50</v>
      </c>
      <c r="G105" s="1">
        <v>0.71698479999999998</v>
      </c>
      <c r="H105" s="1">
        <v>1.7011100000000001E-2</v>
      </c>
    </row>
    <row r="106" spans="2:8" x14ac:dyDescent="0.25">
      <c r="B106" s="1">
        <v>0.99933209999999995</v>
      </c>
      <c r="C106" s="1">
        <v>0.81595119999999999</v>
      </c>
      <c r="D106" s="1">
        <v>1.5</v>
      </c>
      <c r="E106" s="1">
        <v>50</v>
      </c>
      <c r="F106" s="1">
        <v>50</v>
      </c>
      <c r="G106" s="1">
        <v>0.7305606</v>
      </c>
      <c r="H106" s="1">
        <v>1.9336849999999999E-2</v>
      </c>
    </row>
    <row r="107" spans="2:8" x14ac:dyDescent="0.25">
      <c r="B107" s="1">
        <v>0.99933209999999995</v>
      </c>
      <c r="C107" s="1">
        <v>0.75542410000000004</v>
      </c>
      <c r="D107" s="1">
        <v>1.75</v>
      </c>
      <c r="E107" s="1">
        <v>50</v>
      </c>
      <c r="F107" s="1">
        <v>50</v>
      </c>
      <c r="G107" s="1">
        <v>0.74049620000000005</v>
      </c>
      <c r="H107" s="1">
        <v>2.11229E-2</v>
      </c>
    </row>
    <row r="108" spans="2:8" x14ac:dyDescent="0.25">
      <c r="B108" s="1">
        <v>0.99933209999999995</v>
      </c>
      <c r="C108" s="1">
        <v>0.70663450000000005</v>
      </c>
      <c r="D108">
        <v>2</v>
      </c>
      <c r="E108" s="1">
        <v>50</v>
      </c>
      <c r="F108" s="1">
        <v>50</v>
      </c>
      <c r="G108" s="1">
        <v>0.74274470000000004</v>
      </c>
      <c r="H108" s="1">
        <v>2.219921E-2</v>
      </c>
    </row>
    <row r="109" spans="2:8" x14ac:dyDescent="0.25">
      <c r="B109" s="1">
        <v>0.99933209999999995</v>
      </c>
      <c r="C109" s="1">
        <v>0.65468420000000005</v>
      </c>
      <c r="D109" s="1">
        <v>2.33</v>
      </c>
      <c r="E109" s="1">
        <v>50</v>
      </c>
      <c r="F109" s="1">
        <v>50</v>
      </c>
      <c r="G109" s="1">
        <v>0.74455819999999995</v>
      </c>
      <c r="H109" s="1">
        <v>2.3247230000000001E-2</v>
      </c>
    </row>
    <row r="110" spans="2:8" x14ac:dyDescent="0.25">
      <c r="B110" s="1">
        <v>0.99933209999999995</v>
      </c>
      <c r="C110" s="1">
        <v>0.61272979999999999</v>
      </c>
      <c r="D110" s="1">
        <v>2.66</v>
      </c>
      <c r="E110" s="1">
        <v>50</v>
      </c>
      <c r="F110" s="1">
        <v>50</v>
      </c>
      <c r="G110" s="1">
        <v>0.74426579999999998</v>
      </c>
      <c r="H110" s="1">
        <v>2.3934400000000002E-2</v>
      </c>
    </row>
    <row r="111" spans="2:8" x14ac:dyDescent="0.25">
      <c r="B111" s="1">
        <v>0.99933209999999995</v>
      </c>
      <c r="C111" s="1">
        <v>0.5769647</v>
      </c>
      <c r="D111">
        <v>3</v>
      </c>
      <c r="E111" s="1">
        <v>50</v>
      </c>
      <c r="F111" s="1">
        <v>50</v>
      </c>
      <c r="G111" s="1">
        <v>0.74254640000000005</v>
      </c>
      <c r="H111" s="1">
        <v>2.4377090000000001E-2</v>
      </c>
    </row>
    <row r="112" spans="2:8" x14ac:dyDescent="0.25">
      <c r="B112" s="1">
        <v>0.99933209999999995</v>
      </c>
      <c r="C112" s="1">
        <v>0.54763059999999997</v>
      </c>
      <c r="D112" s="1">
        <v>3.33</v>
      </c>
      <c r="E112" s="1">
        <v>50</v>
      </c>
      <c r="F112" s="1">
        <v>50</v>
      </c>
      <c r="G112" s="1">
        <v>0.74033470000000001</v>
      </c>
      <c r="H112" s="1">
        <v>2.4649500000000001E-2</v>
      </c>
    </row>
    <row r="113" spans="2:8" x14ac:dyDescent="0.25">
      <c r="B113" s="1">
        <v>0.99933209999999995</v>
      </c>
      <c r="C113" s="1">
        <v>0.52235929999999997</v>
      </c>
      <c r="D113" s="1">
        <v>3.66</v>
      </c>
      <c r="E113" s="1">
        <v>50</v>
      </c>
      <c r="F113" s="1">
        <v>50</v>
      </c>
      <c r="G113" s="1">
        <v>0.738228</v>
      </c>
      <c r="H113" s="1">
        <v>2.484138E-2</v>
      </c>
    </row>
    <row r="114" spans="2:8" x14ac:dyDescent="0.25">
      <c r="B114" s="1">
        <v>0.99933209999999995</v>
      </c>
      <c r="C114" s="1">
        <v>0.499666</v>
      </c>
      <c r="D114">
        <v>4</v>
      </c>
      <c r="E114" s="1">
        <v>50</v>
      </c>
      <c r="F114" s="1">
        <v>50</v>
      </c>
      <c r="G114" s="1">
        <v>0.73631919999999995</v>
      </c>
      <c r="H114" s="1">
        <v>2.498833E-2</v>
      </c>
    </row>
    <row r="115" spans="2:8" x14ac:dyDescent="0.25">
      <c r="B115" s="1">
        <v>0.99933209999999995</v>
      </c>
      <c r="C115" s="1">
        <v>0.4469149</v>
      </c>
      <c r="D115">
        <v>5</v>
      </c>
      <c r="E115" s="1">
        <v>50</v>
      </c>
      <c r="F115" s="1">
        <v>50</v>
      </c>
      <c r="G115" s="1">
        <v>0.73221519999999995</v>
      </c>
      <c r="H115" s="1">
        <v>2.5260970000000001E-2</v>
      </c>
    </row>
    <row r="116" spans="2:8" x14ac:dyDescent="0.25">
      <c r="B116" s="1">
        <v>0.99933209999999995</v>
      </c>
      <c r="C116" s="1">
        <v>0.37771199999999999</v>
      </c>
      <c r="D116">
        <v>7</v>
      </c>
      <c r="E116" s="1">
        <v>50</v>
      </c>
      <c r="F116" s="1">
        <v>50</v>
      </c>
      <c r="G116" s="1">
        <v>0.72808019999999996</v>
      </c>
      <c r="H116" s="1">
        <v>2.5510209999999998E-2</v>
      </c>
    </row>
    <row r="117" spans="2:8" x14ac:dyDescent="0.25">
      <c r="B117" s="1">
        <v>0.99933209999999995</v>
      </c>
      <c r="C117" s="1">
        <v>1.998664</v>
      </c>
      <c r="D117" s="1">
        <v>0.25</v>
      </c>
      <c r="E117" s="1">
        <v>10</v>
      </c>
      <c r="F117" s="1">
        <v>100</v>
      </c>
      <c r="G117" s="1">
        <v>0.59250999999999998</v>
      </c>
      <c r="H117" s="1">
        <v>-1.9580469999999999E-2</v>
      </c>
    </row>
    <row r="118" spans="2:8" x14ac:dyDescent="0.25">
      <c r="B118" s="1">
        <v>0.99933209999999995</v>
      </c>
      <c r="C118" s="1">
        <v>1.4132690000000001</v>
      </c>
      <c r="D118" s="1">
        <v>0.5</v>
      </c>
      <c r="E118" s="1">
        <v>10</v>
      </c>
      <c r="F118" s="1">
        <v>100</v>
      </c>
      <c r="G118" s="1">
        <v>0.64439449999999998</v>
      </c>
      <c r="H118" s="1">
        <v>2.0219750000000001E-3</v>
      </c>
    </row>
    <row r="119" spans="2:8" x14ac:dyDescent="0.25">
      <c r="B119" s="1">
        <v>0.99933209999999995</v>
      </c>
      <c r="C119" s="1">
        <v>1.2640659999999999</v>
      </c>
      <c r="D119" s="1">
        <v>0.625</v>
      </c>
      <c r="E119" s="1">
        <v>10</v>
      </c>
      <c r="F119" s="1">
        <v>100</v>
      </c>
      <c r="G119" s="1">
        <v>0.65629760000000004</v>
      </c>
      <c r="H119" s="1">
        <v>6.3000469999999996E-3</v>
      </c>
    </row>
    <row r="120" spans="2:8" x14ac:dyDescent="0.25">
      <c r="B120" s="1">
        <v>0.99933209999999995</v>
      </c>
      <c r="C120" s="1">
        <v>1.153929</v>
      </c>
      <c r="D120" s="1">
        <v>0.75</v>
      </c>
      <c r="E120" s="1">
        <v>10</v>
      </c>
      <c r="F120" s="1">
        <v>100</v>
      </c>
      <c r="G120" s="1">
        <v>0.67301800000000001</v>
      </c>
      <c r="H120" s="1">
        <v>9.5001879999999997E-3</v>
      </c>
    </row>
    <row r="121" spans="2:8" x14ac:dyDescent="0.25">
      <c r="B121" s="1">
        <v>0.99933209999999995</v>
      </c>
      <c r="C121" s="1">
        <v>1.0683309999999999</v>
      </c>
      <c r="D121" s="1">
        <v>0.875</v>
      </c>
      <c r="E121" s="1">
        <v>10</v>
      </c>
      <c r="F121" s="1">
        <v>100</v>
      </c>
      <c r="G121" s="1">
        <v>0.69257709999999995</v>
      </c>
      <c r="H121" s="1">
        <v>1.208132E-2</v>
      </c>
    </row>
    <row r="122" spans="2:8" x14ac:dyDescent="0.25">
      <c r="B122" s="1">
        <v>0.99933209999999995</v>
      </c>
      <c r="C122" s="1">
        <v>0.99933209999999995</v>
      </c>
      <c r="D122" s="1">
        <v>1</v>
      </c>
      <c r="E122" s="1">
        <v>10</v>
      </c>
      <c r="F122" s="1">
        <v>100</v>
      </c>
      <c r="G122" s="1">
        <v>0.69873320000000005</v>
      </c>
      <c r="H122" s="1">
        <v>1.3906480000000001E-2</v>
      </c>
    </row>
    <row r="123" spans="2:8" x14ac:dyDescent="0.25">
      <c r="B123" s="1">
        <v>0.99933209999999995</v>
      </c>
      <c r="C123" s="1">
        <v>0.94217930000000005</v>
      </c>
      <c r="D123" s="1">
        <v>1.125</v>
      </c>
      <c r="E123" s="1">
        <v>10</v>
      </c>
      <c r="F123" s="1">
        <v>100</v>
      </c>
      <c r="G123" s="1">
        <v>0.70996879999999996</v>
      </c>
      <c r="H123" s="1">
        <v>1.56338E-2</v>
      </c>
    </row>
    <row r="124" spans="2:8" x14ac:dyDescent="0.25">
      <c r="B124" s="1">
        <v>0.99933209999999995</v>
      </c>
      <c r="C124" s="1">
        <v>0.89382980000000001</v>
      </c>
      <c r="D124" s="1">
        <v>1.25</v>
      </c>
      <c r="E124" s="1">
        <v>10</v>
      </c>
      <c r="F124" s="1">
        <v>100</v>
      </c>
      <c r="G124" s="1">
        <v>0.71512509999999996</v>
      </c>
      <c r="H124" s="1">
        <v>1.691701E-2</v>
      </c>
    </row>
    <row r="125" spans="2:8" x14ac:dyDescent="0.25">
      <c r="B125" s="1">
        <v>0.99933209999999995</v>
      </c>
      <c r="C125" s="1">
        <v>0.81595119999999999</v>
      </c>
      <c r="D125" s="1">
        <v>1.5</v>
      </c>
      <c r="E125" s="1">
        <v>10</v>
      </c>
      <c r="F125" s="1">
        <v>100</v>
      </c>
      <c r="G125" s="1">
        <v>0.72862919999999998</v>
      </c>
      <c r="H125" s="1">
        <v>1.9239180000000002E-2</v>
      </c>
    </row>
    <row r="126" spans="2:8" x14ac:dyDescent="0.25">
      <c r="B126" s="1">
        <v>0.99933209999999995</v>
      </c>
      <c r="C126" s="1">
        <v>0.75542410000000004</v>
      </c>
      <c r="D126" s="1">
        <v>1.75</v>
      </c>
      <c r="E126" s="1">
        <v>10</v>
      </c>
      <c r="F126" s="1">
        <v>100</v>
      </c>
      <c r="G126" s="1">
        <v>0.73936959999999996</v>
      </c>
      <c r="H126" s="1">
        <v>2.104895E-2</v>
      </c>
    </row>
    <row r="127" spans="2:8" x14ac:dyDescent="0.25">
      <c r="B127" s="1">
        <v>0.99933209999999995</v>
      </c>
      <c r="C127" s="1">
        <v>0.70663450000000005</v>
      </c>
      <c r="D127" s="1">
        <v>2</v>
      </c>
      <c r="E127" s="1">
        <v>10</v>
      </c>
      <c r="F127" s="1">
        <v>100</v>
      </c>
      <c r="G127" s="1">
        <v>0.74225649999999999</v>
      </c>
      <c r="H127" s="1">
        <v>2.2165870000000001E-2</v>
      </c>
    </row>
    <row r="128" spans="2:8" x14ac:dyDescent="0.25">
      <c r="B128" s="1">
        <v>0.99933209999999995</v>
      </c>
      <c r="C128" s="1">
        <v>0.65468420000000005</v>
      </c>
      <c r="D128" s="1">
        <v>2.33</v>
      </c>
      <c r="E128" s="1">
        <v>10</v>
      </c>
      <c r="F128" s="1">
        <v>100</v>
      </c>
      <c r="G128" s="1">
        <v>0.7438302</v>
      </c>
      <c r="H128" s="1">
        <v>2.3202649999999998E-2</v>
      </c>
    </row>
    <row r="129" spans="2:8" x14ac:dyDescent="0.25">
      <c r="B129" s="1">
        <v>0.99933209999999995</v>
      </c>
      <c r="C129" s="1">
        <v>0.61272979999999999</v>
      </c>
      <c r="D129" s="1">
        <v>2.66</v>
      </c>
      <c r="E129" s="1">
        <v>10</v>
      </c>
      <c r="F129" s="1">
        <v>100</v>
      </c>
      <c r="G129" s="1">
        <v>0.74417069999999996</v>
      </c>
      <c r="H129" s="1">
        <v>2.3926349999999999E-2</v>
      </c>
    </row>
    <row r="130" spans="2:8" x14ac:dyDescent="0.25">
      <c r="B130" s="1">
        <v>0.99933209999999995</v>
      </c>
      <c r="C130" s="1">
        <v>0.5769647</v>
      </c>
      <c r="D130" s="1">
        <v>3</v>
      </c>
      <c r="E130" s="1">
        <v>10</v>
      </c>
      <c r="F130" s="1">
        <v>100</v>
      </c>
      <c r="G130" s="1">
        <v>0.74238349999999997</v>
      </c>
      <c r="H130" s="1">
        <v>2.4364899999999998E-2</v>
      </c>
    </row>
    <row r="131" spans="2:8" x14ac:dyDescent="0.25">
      <c r="B131" s="1">
        <v>0.99933209999999995</v>
      </c>
      <c r="C131" s="1">
        <v>0.54763059999999997</v>
      </c>
      <c r="D131" s="1">
        <v>3.33</v>
      </c>
      <c r="E131" s="1">
        <v>10</v>
      </c>
      <c r="F131" s="1">
        <v>100</v>
      </c>
      <c r="G131" s="1">
        <v>0.74023269999999997</v>
      </c>
      <c r="H131" s="1">
        <v>2.4641940000000001E-2</v>
      </c>
    </row>
    <row r="132" spans="2:8" x14ac:dyDescent="0.25">
      <c r="B132" s="1">
        <v>0.99933209999999995</v>
      </c>
      <c r="C132" s="1">
        <v>0.52235929999999997</v>
      </c>
      <c r="D132" s="1">
        <v>3.66</v>
      </c>
      <c r="E132" s="1">
        <v>10</v>
      </c>
      <c r="F132" s="1">
        <v>100</v>
      </c>
      <c r="G132" s="1">
        <v>0.73817180000000004</v>
      </c>
      <c r="H132" s="1">
        <v>2.483724E-2</v>
      </c>
    </row>
    <row r="133" spans="2:8" x14ac:dyDescent="0.25">
      <c r="B133" s="1">
        <v>0.99933209999999995</v>
      </c>
      <c r="C133" s="1">
        <v>0.499666</v>
      </c>
      <c r="D133" s="1">
        <v>4</v>
      </c>
      <c r="E133" s="1">
        <v>10</v>
      </c>
      <c r="F133" s="1">
        <v>100</v>
      </c>
      <c r="G133" s="1">
        <v>0.73629009999999995</v>
      </c>
      <c r="H133" s="1">
        <v>2.49862E-2</v>
      </c>
    </row>
    <row r="134" spans="2:8" x14ac:dyDescent="0.25">
      <c r="B134" s="1">
        <v>0.99933209999999995</v>
      </c>
      <c r="C134" s="1">
        <v>0.4469149</v>
      </c>
      <c r="D134" s="1">
        <v>5</v>
      </c>
      <c r="E134" s="1">
        <v>10</v>
      </c>
      <c r="F134" s="1">
        <v>100</v>
      </c>
      <c r="G134" s="1">
        <v>0.73221139999999996</v>
      </c>
      <c r="H134" s="1">
        <v>2.5260700000000001E-2</v>
      </c>
    </row>
    <row r="135" spans="2:8" x14ac:dyDescent="0.25">
      <c r="B135" s="1">
        <v>0.99933209999999995</v>
      </c>
      <c r="C135" s="1">
        <v>0.37771199999999999</v>
      </c>
      <c r="D135" s="1">
        <v>7</v>
      </c>
      <c r="E135" s="1">
        <v>10</v>
      </c>
      <c r="F135" s="1">
        <v>100</v>
      </c>
      <c r="G135" s="1">
        <v>0.72808019999999996</v>
      </c>
      <c r="H135" s="1">
        <v>2.55102E-2</v>
      </c>
    </row>
    <row r="136" spans="2:8" x14ac:dyDescent="0.25">
      <c r="B136" s="1">
        <v>0.99933209999999995</v>
      </c>
      <c r="C136" s="1">
        <v>1.998664</v>
      </c>
      <c r="D136" s="1">
        <v>0.25</v>
      </c>
      <c r="E136" s="1">
        <v>100</v>
      </c>
      <c r="F136" s="1">
        <v>100</v>
      </c>
      <c r="G136" s="1">
        <v>0.5263776</v>
      </c>
      <c r="H136" s="1">
        <v>-2.1753129999999999E-2</v>
      </c>
    </row>
    <row r="137" spans="2:8" x14ac:dyDescent="0.25">
      <c r="B137" s="1">
        <v>0.99933209999999995</v>
      </c>
      <c r="C137" s="1">
        <v>1.998664</v>
      </c>
      <c r="D137" s="1">
        <v>0.25</v>
      </c>
      <c r="E137" s="1">
        <v>100</v>
      </c>
      <c r="F137" s="1">
        <v>100</v>
      </c>
      <c r="G137" s="1">
        <v>0.5263776</v>
      </c>
      <c r="H137" s="1">
        <v>-2.1753129999999999E-2</v>
      </c>
    </row>
    <row r="138" spans="2:8" x14ac:dyDescent="0.25">
      <c r="B138" s="1">
        <v>0.99933209999999995</v>
      </c>
      <c r="C138" s="1">
        <v>1.4132690000000001</v>
      </c>
      <c r="D138" s="1">
        <v>0.5</v>
      </c>
      <c r="E138" s="1">
        <v>100</v>
      </c>
      <c r="F138" s="1">
        <v>100</v>
      </c>
      <c r="G138" s="1">
        <v>0.62513640000000004</v>
      </c>
      <c r="H138" s="1">
        <v>1.635825E-3</v>
      </c>
    </row>
    <row r="139" spans="2:8" x14ac:dyDescent="0.25">
      <c r="B139" s="1">
        <v>0.99933209999999995</v>
      </c>
      <c r="C139" s="1">
        <v>1.4132690000000001</v>
      </c>
      <c r="D139" s="1">
        <v>0.5</v>
      </c>
      <c r="E139" s="1">
        <v>100</v>
      </c>
      <c r="F139" s="1">
        <v>100</v>
      </c>
      <c r="G139" s="1">
        <v>0.62513640000000004</v>
      </c>
      <c r="H139" s="1">
        <v>1.635825E-3</v>
      </c>
    </row>
    <row r="140" spans="2:8" x14ac:dyDescent="0.25">
      <c r="B140" s="1">
        <v>0.99933209999999995</v>
      </c>
      <c r="C140" s="1">
        <v>1.2640659999999999</v>
      </c>
      <c r="D140" s="1">
        <v>0.625</v>
      </c>
      <c r="E140" s="1">
        <v>100</v>
      </c>
      <c r="F140" s="1">
        <v>100</v>
      </c>
      <c r="G140" s="1">
        <v>0.63110219999999995</v>
      </c>
      <c r="H140" s="1">
        <v>5.4602130000000002E-3</v>
      </c>
    </row>
    <row r="141" spans="2:8" x14ac:dyDescent="0.25">
      <c r="B141" s="1">
        <v>0.99933209999999995</v>
      </c>
      <c r="C141" s="1">
        <v>1.2640659999999999</v>
      </c>
      <c r="D141" s="1">
        <v>0.625</v>
      </c>
      <c r="E141" s="1">
        <v>100</v>
      </c>
      <c r="F141" s="1">
        <v>100</v>
      </c>
      <c r="G141" s="1">
        <v>0.63110219999999995</v>
      </c>
      <c r="H141" s="1">
        <v>5.4602130000000002E-3</v>
      </c>
    </row>
    <row r="142" spans="2:8" x14ac:dyDescent="0.25">
      <c r="B142" s="1">
        <v>0.99933209999999995</v>
      </c>
      <c r="C142" s="1">
        <v>1.153929</v>
      </c>
      <c r="D142" s="1">
        <v>0.75</v>
      </c>
      <c r="E142" s="1">
        <v>100</v>
      </c>
      <c r="F142" s="1">
        <v>100</v>
      </c>
      <c r="G142" s="1">
        <v>0.65606310000000001</v>
      </c>
      <c r="H142" s="1">
        <v>8.8056809999999992E-3</v>
      </c>
    </row>
    <row r="143" spans="2:8" x14ac:dyDescent="0.25">
      <c r="B143" s="1">
        <v>0.99933209999999995</v>
      </c>
      <c r="C143" s="1">
        <v>1.153929</v>
      </c>
      <c r="D143" s="1">
        <v>0.75</v>
      </c>
      <c r="E143" s="1">
        <v>100</v>
      </c>
      <c r="F143" s="1">
        <v>100</v>
      </c>
      <c r="G143" s="1">
        <v>0.65606310000000001</v>
      </c>
      <c r="H143" s="1">
        <v>8.8056809999999992E-3</v>
      </c>
    </row>
    <row r="144" spans="2:8" x14ac:dyDescent="0.25">
      <c r="B144" s="1">
        <v>0.99933209999999995</v>
      </c>
      <c r="C144" s="1">
        <v>1.0683309999999999</v>
      </c>
      <c r="D144" s="1">
        <v>0.875</v>
      </c>
      <c r="E144" s="1">
        <v>100</v>
      </c>
      <c r="F144" s="1">
        <v>100</v>
      </c>
      <c r="G144" s="1">
        <v>0.66964869999999999</v>
      </c>
      <c r="H144" s="1">
        <v>1.117162E-2</v>
      </c>
    </row>
    <row r="145" spans="2:8" x14ac:dyDescent="0.25">
      <c r="B145" s="1">
        <v>0.99933209999999995</v>
      </c>
      <c r="C145" s="1">
        <v>1.0683309999999999</v>
      </c>
      <c r="D145" s="1">
        <v>0.875</v>
      </c>
      <c r="E145" s="1">
        <v>100</v>
      </c>
      <c r="F145" s="1">
        <v>100</v>
      </c>
      <c r="G145" s="1">
        <v>0.66964869999999999</v>
      </c>
      <c r="H145" s="1">
        <v>1.117162E-2</v>
      </c>
    </row>
    <row r="146" spans="2:8" x14ac:dyDescent="0.25">
      <c r="B146" s="1">
        <v>0.99933209999999995</v>
      </c>
      <c r="C146" s="1">
        <v>0.99933209999999995</v>
      </c>
      <c r="D146">
        <v>1</v>
      </c>
      <c r="E146" s="1">
        <v>100</v>
      </c>
      <c r="F146" s="1">
        <v>100</v>
      </c>
      <c r="G146" s="1">
        <v>0.69216140000000004</v>
      </c>
      <c r="H146" s="1">
        <v>1.36157E-2</v>
      </c>
    </row>
    <row r="147" spans="2:8" x14ac:dyDescent="0.25">
      <c r="B147" s="1">
        <v>0.99933209999999995</v>
      </c>
      <c r="C147" s="1">
        <v>0.99933209999999995</v>
      </c>
      <c r="D147">
        <v>1</v>
      </c>
      <c r="E147" s="1">
        <v>100</v>
      </c>
      <c r="F147" s="1">
        <v>100</v>
      </c>
      <c r="G147" s="1">
        <v>0.69216140000000004</v>
      </c>
      <c r="H147" s="1">
        <v>1.36157E-2</v>
      </c>
    </row>
    <row r="148" spans="2:8" x14ac:dyDescent="0.25">
      <c r="B148" s="1">
        <v>0.99933209999999995</v>
      </c>
      <c r="C148" s="1">
        <v>0.94217930000000005</v>
      </c>
      <c r="D148" s="1">
        <v>1.125</v>
      </c>
      <c r="E148" s="1">
        <v>100</v>
      </c>
      <c r="F148" s="1">
        <v>100</v>
      </c>
      <c r="G148" s="1">
        <v>0.70048630000000001</v>
      </c>
      <c r="H148" s="1">
        <v>1.5194879999999999E-2</v>
      </c>
    </row>
    <row r="149" spans="2:8" x14ac:dyDescent="0.25">
      <c r="B149" s="1">
        <v>0.99933209999999995</v>
      </c>
      <c r="C149" s="1">
        <v>0.94217930000000005</v>
      </c>
      <c r="D149" s="1">
        <v>1.125</v>
      </c>
      <c r="E149" s="1">
        <v>100</v>
      </c>
      <c r="F149" s="1">
        <v>100</v>
      </c>
      <c r="G149" s="1">
        <v>0.70048630000000001</v>
      </c>
      <c r="H149" s="1">
        <v>1.5194879999999999E-2</v>
      </c>
    </row>
    <row r="150" spans="2:8" x14ac:dyDescent="0.25">
      <c r="B150" s="1">
        <v>0.99933209999999995</v>
      </c>
      <c r="C150" s="1">
        <v>0.89382980000000001</v>
      </c>
      <c r="D150" s="1">
        <v>1.25</v>
      </c>
      <c r="E150" s="1">
        <v>100</v>
      </c>
      <c r="F150" s="1">
        <v>100</v>
      </c>
      <c r="G150" s="1">
        <v>0.71928190000000003</v>
      </c>
      <c r="H150" s="1">
        <v>1.7140780000000001E-2</v>
      </c>
    </row>
    <row r="151" spans="2:8" x14ac:dyDescent="0.25">
      <c r="B151" s="1">
        <v>0.99933209999999995</v>
      </c>
      <c r="C151" s="1">
        <v>0.89382980000000001</v>
      </c>
      <c r="D151" s="1">
        <v>1.25</v>
      </c>
      <c r="E151" s="1">
        <v>100</v>
      </c>
      <c r="F151" s="1">
        <v>100</v>
      </c>
      <c r="G151" s="1">
        <v>0.71928190000000003</v>
      </c>
      <c r="H151" s="1">
        <v>1.7140780000000001E-2</v>
      </c>
    </row>
    <row r="152" spans="2:8" x14ac:dyDescent="0.25">
      <c r="B152" s="1">
        <v>0.99933209999999995</v>
      </c>
      <c r="C152" s="1">
        <v>0.81595119999999999</v>
      </c>
      <c r="D152" s="1">
        <v>1.5</v>
      </c>
      <c r="E152" s="1">
        <v>100</v>
      </c>
      <c r="F152" s="1">
        <v>100</v>
      </c>
      <c r="G152" s="1">
        <v>0.73054839999999999</v>
      </c>
      <c r="H152" s="1">
        <v>1.9354570000000001E-2</v>
      </c>
    </row>
    <row r="153" spans="2:8" x14ac:dyDescent="0.25">
      <c r="B153" s="1">
        <v>0.99933209999999995</v>
      </c>
      <c r="C153" s="1">
        <v>0.81595119999999999</v>
      </c>
      <c r="D153" s="1">
        <v>1.5</v>
      </c>
      <c r="E153" s="1">
        <v>100</v>
      </c>
      <c r="F153" s="1">
        <v>100</v>
      </c>
      <c r="G153" s="1">
        <v>0.73054839999999999</v>
      </c>
      <c r="H153" s="1">
        <v>1.9354570000000001E-2</v>
      </c>
    </row>
    <row r="154" spans="2:8" x14ac:dyDescent="0.25">
      <c r="B154" s="1">
        <v>0.99933209999999995</v>
      </c>
      <c r="C154" s="1">
        <v>0.75542410000000004</v>
      </c>
      <c r="D154" s="1">
        <v>1.75</v>
      </c>
      <c r="E154" s="1">
        <v>100</v>
      </c>
      <c r="F154" s="1">
        <v>100</v>
      </c>
      <c r="G154" s="1">
        <v>0.73689150000000003</v>
      </c>
      <c r="H154" s="1">
        <v>2.0915010000000001E-2</v>
      </c>
    </row>
    <row r="155" spans="2:8" x14ac:dyDescent="0.25">
      <c r="B155" s="1">
        <v>0.99933209999999995</v>
      </c>
      <c r="C155" s="1">
        <v>0.75542410000000004</v>
      </c>
      <c r="D155" s="1">
        <v>1.75</v>
      </c>
      <c r="E155" s="1">
        <v>100</v>
      </c>
      <c r="F155" s="1">
        <v>100</v>
      </c>
      <c r="G155" s="1">
        <v>0.73689150000000003</v>
      </c>
      <c r="H155" s="1">
        <v>2.0915010000000001E-2</v>
      </c>
    </row>
    <row r="156" spans="2:8" x14ac:dyDescent="0.25">
      <c r="B156" s="1">
        <v>0.99933209999999995</v>
      </c>
      <c r="C156" s="1">
        <v>0.70663450000000005</v>
      </c>
      <c r="D156">
        <v>2</v>
      </c>
      <c r="E156" s="1">
        <v>100</v>
      </c>
      <c r="F156" s="1">
        <v>100</v>
      </c>
      <c r="G156" s="1">
        <v>0.74286779999999997</v>
      </c>
      <c r="H156" s="1">
        <v>2.2205909999999999E-2</v>
      </c>
    </row>
    <row r="157" spans="2:8" x14ac:dyDescent="0.25">
      <c r="B157" s="1">
        <v>0.99933209999999995</v>
      </c>
      <c r="C157" s="1">
        <v>0.70663450000000005</v>
      </c>
      <c r="D157">
        <v>2</v>
      </c>
      <c r="E157" s="1">
        <v>100</v>
      </c>
      <c r="F157" s="1">
        <v>100</v>
      </c>
      <c r="G157" s="1">
        <v>0.74286779999999997</v>
      </c>
      <c r="H157" s="1">
        <v>2.2205909999999999E-2</v>
      </c>
    </row>
    <row r="158" spans="2:8" x14ac:dyDescent="0.25">
      <c r="B158" s="1">
        <v>0.99933209999999995</v>
      </c>
      <c r="C158" s="1">
        <v>0.65468420000000005</v>
      </c>
      <c r="D158" s="1">
        <v>2.33</v>
      </c>
      <c r="E158" s="1">
        <v>100</v>
      </c>
      <c r="F158" s="1">
        <v>100</v>
      </c>
      <c r="G158" s="1">
        <v>0.74450539999999998</v>
      </c>
      <c r="H158" s="1">
        <v>2.324611E-2</v>
      </c>
    </row>
    <row r="159" spans="2:8" x14ac:dyDescent="0.25">
      <c r="B159" s="1">
        <v>0.99933209999999995</v>
      </c>
      <c r="C159" s="1">
        <v>0.65468420000000005</v>
      </c>
      <c r="D159" s="1">
        <v>2.33</v>
      </c>
      <c r="E159" s="1">
        <v>100</v>
      </c>
      <c r="F159" s="1">
        <v>100</v>
      </c>
      <c r="G159" s="1">
        <v>0.74450539999999998</v>
      </c>
      <c r="H159" s="1">
        <v>2.324611E-2</v>
      </c>
    </row>
    <row r="160" spans="2:8" x14ac:dyDescent="0.25">
      <c r="B160" s="1">
        <v>0.99933209999999995</v>
      </c>
      <c r="C160" s="1">
        <v>0.61272979999999999</v>
      </c>
      <c r="D160" s="1">
        <v>2.66</v>
      </c>
      <c r="E160" s="1">
        <v>100</v>
      </c>
      <c r="F160" s="1">
        <v>100</v>
      </c>
      <c r="G160" s="1">
        <v>0.74419170000000001</v>
      </c>
      <c r="H160" s="1">
        <v>2.393137E-2</v>
      </c>
    </row>
    <row r="161" spans="2:8" x14ac:dyDescent="0.25">
      <c r="B161" s="1">
        <v>0.99933209999999995</v>
      </c>
      <c r="C161" s="1">
        <v>0.61272979999999999</v>
      </c>
      <c r="D161" s="1">
        <v>2.66</v>
      </c>
      <c r="E161" s="1">
        <v>100</v>
      </c>
      <c r="F161" s="1">
        <v>100</v>
      </c>
      <c r="G161" s="1">
        <v>0.74419170000000001</v>
      </c>
      <c r="H161" s="1">
        <v>2.393137E-2</v>
      </c>
    </row>
    <row r="162" spans="2:8" x14ac:dyDescent="0.25">
      <c r="B162" s="1">
        <v>0.99933209999999995</v>
      </c>
      <c r="C162" s="1">
        <v>0.5769647</v>
      </c>
      <c r="D162">
        <v>3</v>
      </c>
      <c r="E162" s="1">
        <v>100</v>
      </c>
      <c r="F162" s="1">
        <v>100</v>
      </c>
      <c r="G162" s="1">
        <v>0.74250910000000003</v>
      </c>
      <c r="H162" s="1">
        <v>2.4375540000000001E-2</v>
      </c>
    </row>
    <row r="163" spans="2:8" x14ac:dyDescent="0.25">
      <c r="B163" s="1">
        <v>0.99933209999999995</v>
      </c>
      <c r="C163" s="1">
        <v>0.5769647</v>
      </c>
      <c r="D163">
        <v>3</v>
      </c>
      <c r="E163" s="1">
        <v>100</v>
      </c>
      <c r="F163" s="1">
        <v>100</v>
      </c>
      <c r="G163" s="1">
        <v>0.74250910000000003</v>
      </c>
      <c r="H163" s="1">
        <v>2.4375540000000001E-2</v>
      </c>
    </row>
    <row r="164" spans="2:8" x14ac:dyDescent="0.25">
      <c r="B164" s="1">
        <v>0.99933209999999995</v>
      </c>
      <c r="C164" s="1">
        <v>0.54763059999999997</v>
      </c>
      <c r="D164" s="1">
        <v>3.33</v>
      </c>
      <c r="E164" s="1">
        <v>100</v>
      </c>
      <c r="F164" s="1">
        <v>100</v>
      </c>
      <c r="G164" s="1">
        <v>0.74031559999999996</v>
      </c>
      <c r="H164" s="1">
        <v>2.4648699999999999E-2</v>
      </c>
    </row>
    <row r="165" spans="2:8" x14ac:dyDescent="0.25">
      <c r="B165" s="1">
        <v>0.99933209999999995</v>
      </c>
      <c r="C165" s="1">
        <v>0.54763059999999997</v>
      </c>
      <c r="D165" s="1">
        <v>3.33</v>
      </c>
      <c r="E165" s="1">
        <v>100</v>
      </c>
      <c r="F165" s="1">
        <v>100</v>
      </c>
      <c r="G165" s="1">
        <v>0.74031559999999996</v>
      </c>
      <c r="H165" s="1">
        <v>2.4648699999999999E-2</v>
      </c>
    </row>
    <row r="166" spans="2:8" x14ac:dyDescent="0.25">
      <c r="B166" s="1">
        <v>0.99933209999999995</v>
      </c>
      <c r="C166" s="1">
        <v>0.52235929999999997</v>
      </c>
      <c r="D166" s="1">
        <v>3.66</v>
      </c>
      <c r="E166" s="1">
        <v>100</v>
      </c>
      <c r="F166" s="1">
        <v>100</v>
      </c>
      <c r="G166" s="1">
        <v>0.73821820000000005</v>
      </c>
      <c r="H166" s="1">
        <v>2.484097E-2</v>
      </c>
    </row>
    <row r="167" spans="2:8" x14ac:dyDescent="0.25">
      <c r="B167" s="1">
        <v>0.99933209999999995</v>
      </c>
      <c r="C167" s="1">
        <v>0.52235929999999997</v>
      </c>
      <c r="D167" s="1">
        <v>3.66</v>
      </c>
      <c r="E167" s="1">
        <v>100</v>
      </c>
      <c r="F167" s="1">
        <v>100</v>
      </c>
      <c r="G167" s="1">
        <v>0.73821820000000005</v>
      </c>
      <c r="H167" s="1">
        <v>2.484097E-2</v>
      </c>
    </row>
    <row r="168" spans="2:8" x14ac:dyDescent="0.25">
      <c r="B168" s="1">
        <v>0.99933209999999995</v>
      </c>
      <c r="C168" s="1">
        <v>0.499666</v>
      </c>
      <c r="D168">
        <v>4</v>
      </c>
      <c r="E168" s="1">
        <v>100</v>
      </c>
      <c r="F168" s="1">
        <v>100</v>
      </c>
      <c r="G168" s="1">
        <v>0.73631420000000003</v>
      </c>
      <c r="H168" s="1">
        <v>2.4988130000000001E-2</v>
      </c>
    </row>
    <row r="169" spans="2:8" x14ac:dyDescent="0.25">
      <c r="B169" s="1">
        <v>0.99933209999999995</v>
      </c>
      <c r="C169" s="1">
        <v>0.499666</v>
      </c>
      <c r="D169">
        <v>4</v>
      </c>
      <c r="E169" s="1">
        <v>100</v>
      </c>
      <c r="F169" s="1">
        <v>100</v>
      </c>
      <c r="G169" s="1">
        <v>0.73631420000000003</v>
      </c>
      <c r="H169" s="1">
        <v>2.4988130000000001E-2</v>
      </c>
    </row>
    <row r="170" spans="2:8" x14ac:dyDescent="0.25">
      <c r="B170" s="1">
        <v>0.99933209999999995</v>
      </c>
      <c r="C170" s="1">
        <v>0.4469149</v>
      </c>
      <c r="D170">
        <v>5</v>
      </c>
      <c r="E170" s="1">
        <v>100</v>
      </c>
      <c r="F170" s="1">
        <v>100</v>
      </c>
      <c r="G170" s="1">
        <v>0.73221449999999999</v>
      </c>
      <c r="H170" s="1">
        <v>2.5260950000000001E-2</v>
      </c>
    </row>
    <row r="171" spans="2:8" x14ac:dyDescent="0.25">
      <c r="B171" s="1">
        <v>0.99933209999999995</v>
      </c>
      <c r="C171" s="1">
        <v>0.4469149</v>
      </c>
      <c r="D171">
        <v>5</v>
      </c>
      <c r="E171" s="1">
        <v>100</v>
      </c>
      <c r="F171" s="1">
        <v>100</v>
      </c>
      <c r="G171" s="1">
        <v>0.73221449999999999</v>
      </c>
      <c r="H171" s="1">
        <v>2.5260950000000001E-2</v>
      </c>
    </row>
    <row r="172" spans="2:8" x14ac:dyDescent="0.25">
      <c r="B172" s="1">
        <v>0.99933209999999995</v>
      </c>
      <c r="C172" s="1">
        <v>0.37771199999999999</v>
      </c>
      <c r="D172">
        <v>7</v>
      </c>
      <c r="E172" s="1">
        <v>100</v>
      </c>
      <c r="F172" s="1">
        <v>100</v>
      </c>
      <c r="G172" s="1">
        <v>0.72808019999999996</v>
      </c>
      <c r="H172" s="1">
        <v>2.55102E-2</v>
      </c>
    </row>
    <row r="173" spans="2:8" x14ac:dyDescent="0.25">
      <c r="B173" s="1">
        <v>0.99933209999999995</v>
      </c>
      <c r="C173" s="1">
        <v>0.37771199999999999</v>
      </c>
      <c r="D173">
        <v>7</v>
      </c>
      <c r="E173" s="1">
        <v>100</v>
      </c>
      <c r="F173" s="1">
        <v>100</v>
      </c>
      <c r="G173" s="1">
        <v>0.72808019999999996</v>
      </c>
      <c r="H173" s="1">
        <v>2.55102E-2</v>
      </c>
    </row>
    <row r="174" spans="2:8" x14ac:dyDescent="0.25">
      <c r="B174" s="1">
        <v>0.99933209999999995</v>
      </c>
      <c r="C174" s="1">
        <v>1.998664</v>
      </c>
      <c r="D174" s="1">
        <v>0.25</v>
      </c>
      <c r="E174" s="1">
        <v>10</v>
      </c>
      <c r="F174" s="1">
        <v>1000</v>
      </c>
      <c r="G174" s="1">
        <v>0.58045860000000005</v>
      </c>
      <c r="H174" s="1">
        <v>-1.9195210000000001E-2</v>
      </c>
    </row>
    <row r="175" spans="2:8" x14ac:dyDescent="0.25">
      <c r="B175" s="1">
        <v>0.99933209999999995</v>
      </c>
      <c r="C175" s="1">
        <v>1.4132690000000001</v>
      </c>
      <c r="D175" s="1">
        <v>0.5</v>
      </c>
      <c r="E175" s="1">
        <v>10</v>
      </c>
      <c r="F175" s="1">
        <v>1000</v>
      </c>
      <c r="G175" s="1">
        <v>0.64065110000000003</v>
      </c>
      <c r="H175" s="1">
        <v>2.108277E-3</v>
      </c>
    </row>
    <row r="176" spans="2:8" x14ac:dyDescent="0.25">
      <c r="B176" s="1">
        <v>0.99933209999999995</v>
      </c>
      <c r="C176" s="1">
        <v>1.2640659999999999</v>
      </c>
      <c r="D176" s="1">
        <v>0.625</v>
      </c>
      <c r="E176" s="1">
        <v>10</v>
      </c>
      <c r="F176" s="1">
        <v>1000</v>
      </c>
      <c r="G176" s="1">
        <v>0.65579080000000001</v>
      </c>
      <c r="H176" s="1">
        <v>6.3640449999999996E-3</v>
      </c>
    </row>
    <row r="177" spans="2:8" x14ac:dyDescent="0.25">
      <c r="B177" s="1">
        <v>0.99933209999999995</v>
      </c>
      <c r="C177" s="1">
        <v>1.153929</v>
      </c>
      <c r="D177" s="1">
        <v>0.75</v>
      </c>
      <c r="E177" s="1">
        <v>10</v>
      </c>
      <c r="F177" s="1">
        <v>1000</v>
      </c>
      <c r="G177" s="1">
        <v>0.66877030000000004</v>
      </c>
      <c r="H177" s="1">
        <v>9.3511340000000005E-3</v>
      </c>
    </row>
    <row r="178" spans="2:8" x14ac:dyDescent="0.25">
      <c r="B178" s="1">
        <v>0.99933209999999995</v>
      </c>
      <c r="C178" s="1">
        <v>1.0683309999999999</v>
      </c>
      <c r="D178" s="1">
        <v>0.875</v>
      </c>
      <c r="E178" s="1">
        <v>10</v>
      </c>
      <c r="F178" s="1">
        <v>1000</v>
      </c>
      <c r="G178" s="1">
        <v>0.68375459999999999</v>
      </c>
      <c r="H178" s="1">
        <v>1.1792449999999999E-2</v>
      </c>
    </row>
    <row r="179" spans="2:8" x14ac:dyDescent="0.25">
      <c r="B179" s="1">
        <v>0.99933209999999995</v>
      </c>
      <c r="C179" s="1">
        <v>0.99933209999999995</v>
      </c>
      <c r="D179">
        <v>1</v>
      </c>
      <c r="E179" s="1">
        <v>10</v>
      </c>
      <c r="F179" s="1">
        <v>1000</v>
      </c>
      <c r="G179" s="1">
        <v>0.696716</v>
      </c>
      <c r="H179" s="1">
        <v>1.3814420000000001E-2</v>
      </c>
    </row>
    <row r="180" spans="2:8" x14ac:dyDescent="0.25">
      <c r="B180" s="1">
        <v>0.99933209999999995</v>
      </c>
      <c r="C180" s="1">
        <v>0.94217930000000005</v>
      </c>
      <c r="D180" s="1">
        <v>1.125</v>
      </c>
      <c r="E180" s="1">
        <v>10</v>
      </c>
      <c r="F180" s="1">
        <v>1000</v>
      </c>
      <c r="G180" s="1">
        <v>0.70754720000000004</v>
      </c>
      <c r="H180" s="1">
        <v>1.552535E-2</v>
      </c>
    </row>
    <row r="181" spans="2:8" x14ac:dyDescent="0.25">
      <c r="B181" s="1">
        <v>0.99933209999999995</v>
      </c>
      <c r="C181" s="1">
        <v>0.89382980000000001</v>
      </c>
      <c r="D181" s="1">
        <v>1.25</v>
      </c>
      <c r="E181" s="1">
        <v>10</v>
      </c>
      <c r="F181" s="1">
        <v>1000</v>
      </c>
      <c r="G181" s="1">
        <v>0.71632280000000004</v>
      </c>
      <c r="H181" s="1">
        <v>1.6974739999999999E-2</v>
      </c>
    </row>
    <row r="182" spans="2:8" x14ac:dyDescent="0.25">
      <c r="B182" s="1">
        <v>0.99933209999999995</v>
      </c>
      <c r="C182" s="1">
        <v>0.81595119999999999</v>
      </c>
      <c r="D182" s="1">
        <v>1.5</v>
      </c>
      <c r="E182" s="1">
        <v>10</v>
      </c>
      <c r="F182" s="1">
        <v>1000</v>
      </c>
      <c r="G182" s="1">
        <v>0.73001340000000003</v>
      </c>
      <c r="H182" s="1">
        <v>1.9307009999999999E-2</v>
      </c>
    </row>
    <row r="183" spans="2:8" x14ac:dyDescent="0.25">
      <c r="B183" s="1">
        <v>0.99933209999999995</v>
      </c>
      <c r="C183" s="1">
        <v>0.75542410000000004</v>
      </c>
      <c r="D183" s="1">
        <v>1.75</v>
      </c>
      <c r="E183" s="1">
        <v>10</v>
      </c>
      <c r="F183" s="1">
        <v>1000</v>
      </c>
      <c r="G183" s="1">
        <v>0.7386007</v>
      </c>
      <c r="H183" s="1">
        <v>2.1007629999999999E-2</v>
      </c>
    </row>
    <row r="184" spans="2:8" x14ac:dyDescent="0.25">
      <c r="B184" s="1">
        <v>0.99933209999999995</v>
      </c>
      <c r="C184" s="1">
        <v>0.70663450000000005</v>
      </c>
      <c r="D184">
        <v>2</v>
      </c>
      <c r="E184" s="1">
        <v>10</v>
      </c>
      <c r="F184" s="1">
        <v>1000</v>
      </c>
      <c r="G184" s="1">
        <v>0.74258409999999997</v>
      </c>
      <c r="H184" s="1">
        <v>2.2183499999999998E-2</v>
      </c>
    </row>
    <row r="185" spans="2:8" x14ac:dyDescent="0.25">
      <c r="B185" s="1">
        <v>0.99933209999999995</v>
      </c>
      <c r="C185" s="1">
        <v>0.65468420000000005</v>
      </c>
      <c r="D185" s="1">
        <v>2.33</v>
      </c>
      <c r="E185" s="1">
        <v>10</v>
      </c>
      <c r="F185" s="1">
        <v>1000</v>
      </c>
      <c r="G185" s="1">
        <v>0.74378920000000004</v>
      </c>
      <c r="H185" s="1">
        <v>2.320034E-2</v>
      </c>
    </row>
    <row r="186" spans="2:8" x14ac:dyDescent="0.25">
      <c r="B186" s="1">
        <v>0.99933209999999995</v>
      </c>
      <c r="C186" s="1">
        <v>0.61272979999999999</v>
      </c>
      <c r="D186" s="1">
        <v>2.66</v>
      </c>
      <c r="E186" s="1">
        <v>10</v>
      </c>
      <c r="F186" s="1">
        <v>1000</v>
      </c>
      <c r="G186" s="1">
        <v>0.74417069999999996</v>
      </c>
      <c r="H186" s="1">
        <v>2.3926349999999999E-2</v>
      </c>
    </row>
    <row r="187" spans="2:8" x14ac:dyDescent="0.25">
      <c r="B187" s="1">
        <v>0.99933209999999995</v>
      </c>
      <c r="C187" s="1">
        <v>0.5769647</v>
      </c>
      <c r="D187">
        <v>3</v>
      </c>
      <c r="E187" s="1">
        <v>10</v>
      </c>
      <c r="F187" s="1">
        <v>1000</v>
      </c>
      <c r="G187" s="1">
        <v>0.74238349999999997</v>
      </c>
      <c r="H187" s="1">
        <v>2.4364899999999998E-2</v>
      </c>
    </row>
    <row r="188" spans="2:8" x14ac:dyDescent="0.25">
      <c r="B188" s="1">
        <v>0.99933209999999995</v>
      </c>
      <c r="C188" s="1">
        <v>0.54763059999999997</v>
      </c>
      <c r="D188" s="1">
        <v>3.33</v>
      </c>
      <c r="E188" s="1">
        <v>10</v>
      </c>
      <c r="F188" s="1">
        <v>1000</v>
      </c>
      <c r="G188" s="1">
        <v>0.74023269999999997</v>
      </c>
      <c r="H188" s="1">
        <v>2.4641940000000001E-2</v>
      </c>
    </row>
    <row r="189" spans="2:8" x14ac:dyDescent="0.25">
      <c r="B189" s="1">
        <v>0.99933209999999995</v>
      </c>
      <c r="C189" s="1">
        <v>0.52235929999999997</v>
      </c>
      <c r="D189" s="1">
        <v>3.66</v>
      </c>
      <c r="E189" s="1">
        <v>10</v>
      </c>
      <c r="F189" s="1">
        <v>1000</v>
      </c>
      <c r="G189" s="1">
        <v>0.73817180000000004</v>
      </c>
      <c r="H189" s="1">
        <v>2.483724E-2</v>
      </c>
    </row>
    <row r="190" spans="2:8" x14ac:dyDescent="0.25">
      <c r="B190" s="1">
        <v>0.99933209999999995</v>
      </c>
      <c r="C190" s="1">
        <v>0.499666</v>
      </c>
      <c r="D190">
        <v>4</v>
      </c>
      <c r="E190" s="1">
        <v>10</v>
      </c>
      <c r="F190" s="1">
        <v>1000</v>
      </c>
      <c r="G190" s="1">
        <v>0.73629009999999995</v>
      </c>
      <c r="H190" s="1">
        <v>2.49862E-2</v>
      </c>
    </row>
    <row r="191" spans="2:8" x14ac:dyDescent="0.25">
      <c r="B191" s="1">
        <v>0.99933209999999995</v>
      </c>
      <c r="C191" s="1">
        <v>0.4469149</v>
      </c>
      <c r="D191">
        <v>5</v>
      </c>
      <c r="E191" s="1">
        <v>10</v>
      </c>
      <c r="F191" s="1">
        <v>1000</v>
      </c>
      <c r="G191" s="1">
        <v>0.73221139999999996</v>
      </c>
      <c r="H191" s="1">
        <v>2.5260700000000001E-2</v>
      </c>
    </row>
    <row r="192" spans="2:8" x14ac:dyDescent="0.25">
      <c r="B192" s="1">
        <v>0.99933209999999995</v>
      </c>
      <c r="C192" s="1">
        <v>0.37771199999999999</v>
      </c>
      <c r="D192">
        <v>7</v>
      </c>
      <c r="E192" s="1">
        <v>10</v>
      </c>
      <c r="F192" s="1">
        <v>1000</v>
      </c>
      <c r="G192" s="1">
        <v>0.72808019999999996</v>
      </c>
      <c r="H192" s="1">
        <v>2.55102E-2</v>
      </c>
    </row>
    <row r="193" spans="2:8" x14ac:dyDescent="0.25">
      <c r="B193" s="1"/>
      <c r="C193" s="1"/>
      <c r="E193" s="1"/>
      <c r="F193" s="1"/>
      <c r="G193" s="1"/>
      <c r="H193" s="1"/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25BD-F2C7-4212-AF1F-F5AA0D3AB95D}">
  <dimension ref="B2:O193"/>
  <sheetViews>
    <sheetView zoomScale="87" workbookViewId="0">
      <selection activeCell="O47" sqref="O47"/>
    </sheetView>
  </sheetViews>
  <sheetFormatPr defaultRowHeight="15" x14ac:dyDescent="0.25"/>
  <sheetData>
    <row r="2" spans="2:9" x14ac:dyDescent="0.25">
      <c r="B2" t="s">
        <v>36</v>
      </c>
      <c r="C2" t="s">
        <v>37</v>
      </c>
      <c r="D2" t="s">
        <v>34</v>
      </c>
      <c r="E2" t="s">
        <v>14</v>
      </c>
      <c r="F2" t="s">
        <v>4</v>
      </c>
      <c r="G2" t="s">
        <v>15</v>
      </c>
      <c r="H2" t="s">
        <v>16</v>
      </c>
      <c r="I2" t="s">
        <v>18</v>
      </c>
    </row>
    <row r="3" spans="2:9" x14ac:dyDescent="0.25">
      <c r="B3" s="1">
        <v>0.69921319999999998</v>
      </c>
      <c r="C3" s="1">
        <v>2.211106</v>
      </c>
      <c r="D3" s="1">
        <v>0.1</v>
      </c>
      <c r="E3" s="1">
        <v>6050.7820000000002</v>
      </c>
      <c r="F3" s="1">
        <v>-505.29660000000001</v>
      </c>
      <c r="G3" s="1">
        <v>0.42180030000000002</v>
      </c>
      <c r="H3" s="1">
        <v>-3.5224249999999999E-2</v>
      </c>
      <c r="I3" s="1">
        <f>1/Table2678910111213[[#This Row],[h/c]]</f>
        <v>10</v>
      </c>
    </row>
    <row r="4" spans="2:9" x14ac:dyDescent="0.25">
      <c r="B4" s="1">
        <v>0.69921319999999998</v>
      </c>
      <c r="C4" s="1">
        <v>1.563488</v>
      </c>
      <c r="D4" s="1">
        <v>0.2</v>
      </c>
      <c r="E4" s="1">
        <v>7831.8360000000002</v>
      </c>
      <c r="F4" s="1">
        <v>-288.072</v>
      </c>
      <c r="G4" s="1">
        <v>0.54595760000000004</v>
      </c>
      <c r="H4" s="1">
        <v>-2.008151E-2</v>
      </c>
      <c r="I4" s="1">
        <f>1/Table2678910111213[[#This Row],[h/c]]</f>
        <v>5</v>
      </c>
    </row>
    <row r="5" spans="2:9" x14ac:dyDescent="0.25">
      <c r="B5" s="1">
        <v>0.69921319999999998</v>
      </c>
      <c r="C5" s="1">
        <v>1.276583</v>
      </c>
      <c r="D5" s="1">
        <v>0.3</v>
      </c>
      <c r="E5" s="1">
        <v>9061.7340000000004</v>
      </c>
      <c r="F5" s="1">
        <v>-99.885270000000006</v>
      </c>
      <c r="G5" s="1">
        <v>0.63169390000000003</v>
      </c>
      <c r="H5" s="1">
        <v>-6.9630059999999999E-3</v>
      </c>
      <c r="I5" s="1">
        <f>1/Table2678910111213[[#This Row],[h/c]]</f>
        <v>3.3333333333333335</v>
      </c>
    </row>
    <row r="6" spans="2:9" x14ac:dyDescent="0.25">
      <c r="B6" s="1">
        <v>0.69921319999999998</v>
      </c>
      <c r="C6" s="1">
        <v>1.105553</v>
      </c>
      <c r="D6" s="1">
        <v>0.4</v>
      </c>
      <c r="E6" s="1">
        <v>9881.4979999999996</v>
      </c>
      <c r="F6" s="1">
        <v>16.531289999999998</v>
      </c>
      <c r="G6" s="1">
        <v>0.6888396</v>
      </c>
      <c r="H6" s="1">
        <v>1.1523970000000001E-3</v>
      </c>
      <c r="I6" s="1">
        <f>1/Table2678910111213[[#This Row],[h/c]]</f>
        <v>2.5</v>
      </c>
    </row>
    <row r="7" spans="2:9" x14ac:dyDescent="0.25">
      <c r="B7" s="1">
        <v>0.69921319999999998</v>
      </c>
      <c r="C7" s="1">
        <v>0.98883679999999996</v>
      </c>
      <c r="D7" s="1">
        <v>0.5</v>
      </c>
      <c r="E7" s="1">
        <v>10253.629999999999</v>
      </c>
      <c r="F7" s="1">
        <v>91.606880000000004</v>
      </c>
      <c r="G7" s="1">
        <v>0.71478109999999995</v>
      </c>
      <c r="H7" s="1">
        <v>6.3859199999999998E-3</v>
      </c>
      <c r="I7" s="1">
        <f>1/Table2678910111213[[#This Row],[h/c]]</f>
        <v>2</v>
      </c>
    </row>
    <row r="8" spans="2:9" x14ac:dyDescent="0.25">
      <c r="B8" s="1">
        <v>0.69921319999999998</v>
      </c>
      <c r="C8" s="1">
        <v>0.90268029999999999</v>
      </c>
      <c r="D8" s="1">
        <v>0.6</v>
      </c>
      <c r="E8" s="1">
        <v>10624.53</v>
      </c>
      <c r="F8" s="1">
        <v>147.559</v>
      </c>
      <c r="G8" s="1">
        <v>0.74063639999999997</v>
      </c>
      <c r="H8" s="1">
        <v>1.028634E-2</v>
      </c>
      <c r="I8" s="1">
        <f>1/Table2678910111213[[#This Row],[h/c]]</f>
        <v>1.6666666666666667</v>
      </c>
    </row>
    <row r="9" spans="2:9" x14ac:dyDescent="0.25">
      <c r="B9" s="1">
        <v>0.69921319999999998</v>
      </c>
      <c r="C9" s="1">
        <v>0.83571960000000001</v>
      </c>
      <c r="D9" s="1">
        <v>0.7</v>
      </c>
      <c r="E9" s="1">
        <v>10861.9</v>
      </c>
      <c r="F9" s="1">
        <v>188.00049999999999</v>
      </c>
      <c r="G9" s="1">
        <v>0.75718359999999996</v>
      </c>
      <c r="H9" s="1">
        <v>1.3105520000000001E-2</v>
      </c>
      <c r="I9" s="1">
        <f>1/Table2678910111213[[#This Row],[h/c]]</f>
        <v>1.4285714285714286</v>
      </c>
    </row>
    <row r="10" spans="2:9" x14ac:dyDescent="0.25">
      <c r="B10" s="1">
        <v>0.69921319999999998</v>
      </c>
      <c r="C10" s="1">
        <v>0.78174410000000005</v>
      </c>
      <c r="D10" s="1">
        <v>0.8</v>
      </c>
      <c r="E10" s="1">
        <v>11036.36</v>
      </c>
      <c r="F10" s="1">
        <v>220.8467</v>
      </c>
      <c r="G10" s="1">
        <v>0.76934519999999995</v>
      </c>
      <c r="H10" s="1">
        <v>1.5395239999999999E-2</v>
      </c>
      <c r="I10" s="1">
        <f>1/Table2678910111213[[#This Row],[h/c]]</f>
        <v>1.25</v>
      </c>
    </row>
    <row r="11" spans="2:9" x14ac:dyDescent="0.25">
      <c r="B11" s="1">
        <v>0.69921319999999998</v>
      </c>
      <c r="C11" s="1">
        <v>0.73703540000000001</v>
      </c>
      <c r="D11" s="1">
        <v>0.9</v>
      </c>
      <c r="E11" s="1">
        <v>11149.94</v>
      </c>
      <c r="F11" s="1">
        <v>246.72380000000001</v>
      </c>
      <c r="G11" s="1">
        <v>0.77726289999999998</v>
      </c>
      <c r="H11" s="1">
        <v>1.719913E-2</v>
      </c>
      <c r="I11" s="1">
        <f>1/Table2678910111213[[#This Row],[h/c]]</f>
        <v>1.1111111111111112</v>
      </c>
    </row>
    <row r="12" spans="2:9" x14ac:dyDescent="0.25">
      <c r="B12" s="1">
        <v>0.69921319999999998</v>
      </c>
      <c r="C12" s="1">
        <v>0.69921319999999998</v>
      </c>
      <c r="D12" s="1">
        <v>1</v>
      </c>
      <c r="E12" s="1">
        <v>11206.86</v>
      </c>
      <c r="F12" s="1">
        <v>266.64600000000002</v>
      </c>
      <c r="G12" s="1">
        <v>0.78123089999999995</v>
      </c>
      <c r="H12" s="1">
        <v>1.8587900000000001E-2</v>
      </c>
      <c r="I12" s="1">
        <f>1/Table2678910111213[[#This Row],[h/c]]</f>
        <v>1</v>
      </c>
    </row>
    <row r="13" spans="2:9" x14ac:dyDescent="0.25">
      <c r="B13" s="1">
        <v>0.69921319999999998</v>
      </c>
      <c r="C13" s="1">
        <v>0.66667359999999998</v>
      </c>
      <c r="D13" s="1">
        <v>1.1000000000000001</v>
      </c>
      <c r="E13" s="1">
        <v>11231.09</v>
      </c>
      <c r="F13" s="1">
        <v>282.42669999999998</v>
      </c>
      <c r="G13" s="1">
        <v>0.78291999999999995</v>
      </c>
      <c r="H13" s="1">
        <v>1.9687980000000001E-2</v>
      </c>
      <c r="I13" s="1">
        <f>1/Table2678910111213[[#This Row],[h/c]]</f>
        <v>0.90909090909090906</v>
      </c>
    </row>
    <row r="14" spans="2:9" x14ac:dyDescent="0.25">
      <c r="B14" s="1">
        <v>0.69921319999999998</v>
      </c>
      <c r="C14" s="1">
        <v>0.63829139999999995</v>
      </c>
      <c r="D14" s="1">
        <v>1.2</v>
      </c>
      <c r="E14" s="1">
        <v>11229.86</v>
      </c>
      <c r="F14" s="1">
        <v>294.84300000000002</v>
      </c>
      <c r="G14" s="1">
        <v>0.78283400000000003</v>
      </c>
      <c r="H14" s="1">
        <v>2.0553519999999999E-2</v>
      </c>
      <c r="I14" s="1">
        <f>1/Table2678910111213[[#This Row],[h/c]]</f>
        <v>0.83333333333333337</v>
      </c>
    </row>
    <row r="15" spans="2:9" x14ac:dyDescent="0.25">
      <c r="B15" s="1">
        <v>0.69921319999999998</v>
      </c>
      <c r="C15" s="1">
        <v>0.61325050000000003</v>
      </c>
      <c r="D15" s="1">
        <v>1.3</v>
      </c>
      <c r="E15" s="1">
        <v>11228.64</v>
      </c>
      <c r="F15" s="1">
        <v>305.75700000000001</v>
      </c>
      <c r="G15" s="1">
        <v>0.78274920000000003</v>
      </c>
      <c r="H15" s="1">
        <v>2.1314340000000001E-2</v>
      </c>
      <c r="I15" s="1">
        <f>1/Table2678910111213[[#This Row],[h/c]]</f>
        <v>0.76923076923076916</v>
      </c>
    </row>
    <row r="16" spans="2:9" x14ac:dyDescent="0.25">
      <c r="B16" s="1">
        <v>0.69921319999999998</v>
      </c>
      <c r="C16" s="1">
        <v>0.590943</v>
      </c>
      <c r="D16" s="1">
        <v>1.4</v>
      </c>
      <c r="E16" s="1">
        <v>11203.59</v>
      </c>
      <c r="F16" s="1">
        <v>313.93880000000001</v>
      </c>
      <c r="G16" s="1">
        <v>0.78100270000000005</v>
      </c>
      <c r="H16" s="1">
        <v>2.1884689999999998E-2</v>
      </c>
      <c r="I16" s="1">
        <f>1/Table2678910111213[[#This Row],[h/c]]</f>
        <v>0.7142857142857143</v>
      </c>
    </row>
    <row r="17" spans="2:15" x14ac:dyDescent="0.25">
      <c r="B17" s="1">
        <v>0.69921319999999998</v>
      </c>
      <c r="C17" s="1">
        <v>0.5709052</v>
      </c>
      <c r="D17" s="1">
        <v>1.5</v>
      </c>
      <c r="E17" s="1">
        <v>11166.26</v>
      </c>
      <c r="F17" s="1">
        <v>320.24059999999997</v>
      </c>
      <c r="G17" s="1">
        <v>0.77840069999999995</v>
      </c>
      <c r="H17" s="1">
        <v>2.2323989999999998E-2</v>
      </c>
      <c r="I17" s="1">
        <f>1/Table2678910111213[[#This Row],[h/c]]</f>
        <v>0.66666666666666663</v>
      </c>
    </row>
    <row r="18" spans="2:15" x14ac:dyDescent="0.25">
      <c r="B18" s="1">
        <v>0.69921319999999998</v>
      </c>
      <c r="C18" s="1">
        <v>0.55277659999999995</v>
      </c>
      <c r="D18" s="1">
        <v>1.6</v>
      </c>
      <c r="E18" s="1">
        <v>11123.6</v>
      </c>
      <c r="F18" s="1">
        <v>325.2396</v>
      </c>
      <c r="G18" s="1">
        <v>0.77542690000000003</v>
      </c>
      <c r="H18" s="1">
        <v>2.267247E-2</v>
      </c>
      <c r="I18" s="1">
        <f>1/Table2678910111213[[#This Row],[h/c]]</f>
        <v>0.625</v>
      </c>
    </row>
    <row r="19" spans="2:15" x14ac:dyDescent="0.25">
      <c r="B19" s="1">
        <v>0.69921319999999998</v>
      </c>
      <c r="C19" s="1">
        <v>0.53627199999999997</v>
      </c>
      <c r="D19" s="1">
        <v>1.7</v>
      </c>
      <c r="E19" s="1">
        <v>11079.54</v>
      </c>
      <c r="F19" s="1">
        <v>329.31439999999998</v>
      </c>
      <c r="G19" s="1">
        <v>0.77235500000000001</v>
      </c>
      <c r="H19" s="1">
        <v>2.2956520000000001E-2</v>
      </c>
      <c r="I19" s="1">
        <f>1/Table2678910111213[[#This Row],[h/c]]</f>
        <v>0.58823529411764708</v>
      </c>
    </row>
    <row r="20" spans="2:15" x14ac:dyDescent="0.25">
      <c r="B20" s="1">
        <v>0.69921319999999998</v>
      </c>
      <c r="C20" s="1">
        <v>0.52116269999999998</v>
      </c>
      <c r="D20" s="1">
        <v>1.8</v>
      </c>
      <c r="E20" s="1">
        <v>11036.23</v>
      </c>
      <c r="F20" s="1">
        <v>332.7158</v>
      </c>
      <c r="G20" s="1">
        <v>0.76933580000000001</v>
      </c>
      <c r="H20" s="1">
        <v>2.319363E-2</v>
      </c>
      <c r="I20" s="1">
        <f>1/Table2678910111213[[#This Row],[h/c]]</f>
        <v>0.55555555555555558</v>
      </c>
    </row>
    <row r="21" spans="2:15" x14ac:dyDescent="0.25">
      <c r="B21" s="1">
        <v>0.69921319999999998</v>
      </c>
      <c r="C21" s="1">
        <v>0.50726260000000001</v>
      </c>
      <c r="D21" s="1">
        <v>1.9</v>
      </c>
      <c r="E21" s="1">
        <v>10994.81</v>
      </c>
      <c r="F21" s="1">
        <v>335.61279999999999</v>
      </c>
      <c r="G21" s="1">
        <v>0.76644860000000004</v>
      </c>
      <c r="H21" s="1">
        <v>2.3395579999999999E-2</v>
      </c>
      <c r="I21" s="1">
        <f>1/Table2678910111213[[#This Row],[h/c]]</f>
        <v>0.52631578947368418</v>
      </c>
    </row>
    <row r="22" spans="2:15" x14ac:dyDescent="0.25">
      <c r="B22" s="1">
        <v>0.69921319999999998</v>
      </c>
      <c r="C22" s="1">
        <v>0.49441839999999998</v>
      </c>
      <c r="D22" s="1">
        <v>2</v>
      </c>
      <c r="E22" s="1">
        <v>10955.83</v>
      </c>
      <c r="F22" s="1">
        <v>338.12180000000001</v>
      </c>
      <c r="G22" s="1">
        <v>0.76373120000000005</v>
      </c>
      <c r="H22" s="1">
        <v>2.3570480000000001E-2</v>
      </c>
      <c r="I22" s="1">
        <f>1/Table2678910111213[[#This Row],[h/c]]</f>
        <v>0.5</v>
      </c>
    </row>
    <row r="23" spans="2:15" x14ac:dyDescent="0.25">
      <c r="B23" s="1">
        <v>0.69921319999999998</v>
      </c>
      <c r="C23" s="1">
        <v>0.48250290000000001</v>
      </c>
      <c r="D23" s="1">
        <v>2.1</v>
      </c>
      <c r="E23" s="1">
        <v>10919.49</v>
      </c>
      <c r="F23" s="1">
        <v>340.32470000000001</v>
      </c>
      <c r="G23" s="1">
        <v>0.76119800000000004</v>
      </c>
      <c r="H23" s="1">
        <v>2.372405E-2</v>
      </c>
      <c r="I23" s="1">
        <f>1/Table2678910111213[[#This Row],[h/c]]</f>
        <v>0.47619047619047616</v>
      </c>
    </row>
    <row r="24" spans="2:15" x14ac:dyDescent="0.25">
      <c r="B24" s="1">
        <v>0.69921319999999998</v>
      </c>
      <c r="C24" s="1">
        <v>0.47140939999999998</v>
      </c>
      <c r="D24" s="1">
        <v>2.2000000000000002</v>
      </c>
      <c r="E24" s="1">
        <v>10885.8</v>
      </c>
      <c r="F24" s="1">
        <v>342.28059999999999</v>
      </c>
      <c r="G24" s="1">
        <v>0.75884980000000002</v>
      </c>
      <c r="H24" s="1">
        <v>2.3860389999999999E-2</v>
      </c>
      <c r="I24" s="1">
        <f>1/Table2678910111213[[#This Row],[h/c]]</f>
        <v>0.45454545454545453</v>
      </c>
    </row>
    <row r="25" spans="2:15" x14ac:dyDescent="0.25">
      <c r="B25" s="1">
        <v>0.69921319999999998</v>
      </c>
      <c r="C25" s="1">
        <v>0.4610475</v>
      </c>
      <c r="D25" s="1">
        <v>2.2999999999999998</v>
      </c>
      <c r="E25" s="1">
        <v>10854.67</v>
      </c>
      <c r="F25" s="1">
        <v>344.03269999999998</v>
      </c>
      <c r="G25" s="1">
        <v>0.75667980000000001</v>
      </c>
      <c r="H25" s="1">
        <v>2.398254E-2</v>
      </c>
      <c r="I25" s="1">
        <f>1/Table2678910111213[[#This Row],[h/c]]</f>
        <v>0.43478260869565222</v>
      </c>
    </row>
    <row r="26" spans="2:15" x14ac:dyDescent="0.25">
      <c r="B26" s="1">
        <v>0.69921319999999998</v>
      </c>
      <c r="C26" s="1">
        <v>0.45134020000000002</v>
      </c>
      <c r="D26" s="1">
        <v>2.4</v>
      </c>
      <c r="E26" s="1">
        <v>10825.95</v>
      </c>
      <c r="F26" s="1">
        <v>345.61399999999998</v>
      </c>
      <c r="G26" s="1">
        <v>0.75467770000000001</v>
      </c>
      <c r="H26" s="1">
        <v>2.4092769999999999E-2</v>
      </c>
      <c r="I26" s="1">
        <f>1/Table2678910111213[[#This Row],[h/c]]</f>
        <v>0.41666666666666669</v>
      </c>
    </row>
    <row r="27" spans="2:15" x14ac:dyDescent="0.25">
      <c r="B27" s="1">
        <v>0.69921319999999998</v>
      </c>
      <c r="C27" s="1">
        <v>0.44222119999999998</v>
      </c>
      <c r="D27" s="1">
        <v>2.5</v>
      </c>
      <c r="E27" s="1">
        <v>10799.47</v>
      </c>
      <c r="F27" s="1">
        <v>347.0496</v>
      </c>
      <c r="G27" s="1">
        <v>0.75283160000000005</v>
      </c>
      <c r="H27" s="1">
        <v>2.419284E-2</v>
      </c>
      <c r="I27" s="1">
        <f>1/Table2678910111213[[#This Row],[h/c]]</f>
        <v>0.4</v>
      </c>
    </row>
    <row r="28" spans="2:15" x14ac:dyDescent="0.25">
      <c r="B28" s="1">
        <v>0.69921319999999998</v>
      </c>
      <c r="C28" s="1">
        <v>0.43363360000000001</v>
      </c>
      <c r="D28" s="1">
        <v>2.6</v>
      </c>
      <c r="E28" s="1">
        <v>10775.05</v>
      </c>
      <c r="F28" s="1">
        <v>348.35939999999999</v>
      </c>
      <c r="G28" s="1">
        <v>0.75112889999999999</v>
      </c>
      <c r="H28" s="1">
        <v>2.4284150000000001E-2</v>
      </c>
      <c r="I28" s="1">
        <f>1/Table2678910111213[[#This Row],[h/c]]</f>
        <v>0.38461538461538458</v>
      </c>
    </row>
    <row r="29" spans="2:15" x14ac:dyDescent="0.25">
      <c r="B29" s="1">
        <v>0.69921319999999998</v>
      </c>
      <c r="C29" s="1">
        <v>0.42552760000000001</v>
      </c>
      <c r="D29" s="1">
        <v>2.7</v>
      </c>
      <c r="E29" s="1">
        <v>10752.5</v>
      </c>
      <c r="F29" s="1">
        <v>349.55930000000001</v>
      </c>
      <c r="G29" s="1">
        <v>0.74955760000000005</v>
      </c>
      <c r="H29" s="1">
        <v>2.4367799999999998E-2</v>
      </c>
      <c r="I29" s="1">
        <f>1/Table2678910111213[[#This Row],[h/c]]</f>
        <v>0.37037037037037035</v>
      </c>
      <c r="O29" t="s">
        <v>55</v>
      </c>
    </row>
    <row r="30" spans="2:15" x14ac:dyDescent="0.25">
      <c r="B30" s="1">
        <v>0.69921319999999998</v>
      </c>
      <c r="C30" s="1">
        <v>0.4178598</v>
      </c>
      <c r="D30" s="1">
        <v>2.8</v>
      </c>
      <c r="E30" s="1">
        <v>10731.68</v>
      </c>
      <c r="F30" s="1">
        <v>350.6626</v>
      </c>
      <c r="G30" s="1">
        <v>0.7481061</v>
      </c>
      <c r="H30" s="1">
        <v>2.44447E-2</v>
      </c>
      <c r="I30" s="1">
        <f>1/Table2678910111213[[#This Row],[h/c]]</f>
        <v>0.35714285714285715</v>
      </c>
    </row>
    <row r="31" spans="2:15" x14ac:dyDescent="0.25">
      <c r="B31" s="1">
        <v>0.69921319999999998</v>
      </c>
      <c r="C31" s="1">
        <v>0.41059210000000002</v>
      </c>
      <c r="D31" s="1">
        <v>2.9</v>
      </c>
      <c r="E31" s="1">
        <v>10712.43</v>
      </c>
      <c r="F31" s="1">
        <v>351.67989999999998</v>
      </c>
      <c r="G31" s="1">
        <v>0.74676390000000004</v>
      </c>
      <c r="H31" s="1">
        <v>2.4515619999999998E-2</v>
      </c>
      <c r="I31" s="1">
        <f>1/Table2678910111213[[#This Row],[h/c]]</f>
        <v>0.34482758620689657</v>
      </c>
    </row>
    <row r="32" spans="2:15" x14ac:dyDescent="0.25">
      <c r="B32" s="1">
        <v>0.69921319999999998</v>
      </c>
      <c r="C32" s="1">
        <v>0.40369090000000002</v>
      </c>
      <c r="D32" s="1">
        <v>3</v>
      </c>
      <c r="E32" s="1">
        <v>10694.6</v>
      </c>
      <c r="F32" s="1">
        <v>352.62049999999999</v>
      </c>
      <c r="G32" s="1">
        <v>0.74552110000000005</v>
      </c>
      <c r="H32" s="1">
        <v>2.4581189999999999E-2</v>
      </c>
      <c r="I32" s="1">
        <f>1/Table2678910111213[[#This Row],[h/c]]</f>
        <v>0.33333333333333331</v>
      </c>
    </row>
    <row r="33" spans="2:14" x14ac:dyDescent="0.25">
      <c r="B33" s="1">
        <v>0.69921319999999998</v>
      </c>
      <c r="C33" s="1">
        <v>0.39712639999999999</v>
      </c>
      <c r="D33" s="1">
        <v>3.1</v>
      </c>
      <c r="E33" s="1">
        <v>10678.07</v>
      </c>
      <c r="F33" s="1">
        <v>353.49209999999999</v>
      </c>
      <c r="G33" s="1">
        <v>0.74436880000000005</v>
      </c>
      <c r="H33" s="1">
        <v>2.4641949999999999E-2</v>
      </c>
      <c r="I33" s="1">
        <f>1/Table2678910111213[[#This Row],[h/c]]</f>
        <v>0.32258064516129031</v>
      </c>
    </row>
    <row r="34" spans="2:14" x14ac:dyDescent="0.25">
      <c r="B34" s="1">
        <v>0.69921319999999998</v>
      </c>
      <c r="C34" s="1">
        <v>0.3908721</v>
      </c>
      <c r="D34" s="1">
        <v>3.2</v>
      </c>
      <c r="E34" s="1">
        <v>10662.73</v>
      </c>
      <c r="F34" s="1">
        <v>354.30160000000001</v>
      </c>
      <c r="G34" s="1">
        <v>0.74329909999999999</v>
      </c>
      <c r="H34" s="1">
        <v>2.4698379999999999E-2</v>
      </c>
      <c r="I34" s="1">
        <f>1/Table2678910111213[[#This Row],[h/c]]</f>
        <v>0.3125</v>
      </c>
    </row>
    <row r="35" spans="2:14" x14ac:dyDescent="0.25">
      <c r="B35" s="1">
        <v>0.69921319999999998</v>
      </c>
      <c r="C35" s="1">
        <v>0.38490419999999997</v>
      </c>
      <c r="D35" s="1">
        <v>3.3</v>
      </c>
      <c r="E35" s="1">
        <v>10648.46</v>
      </c>
      <c r="F35" s="1">
        <v>355.0548</v>
      </c>
      <c r="G35" s="1">
        <v>0.74230459999999998</v>
      </c>
      <c r="H35" s="1">
        <v>2.4750879999999999E-2</v>
      </c>
      <c r="I35" s="1">
        <f>1/Table2678910111213[[#This Row],[h/c]]</f>
        <v>0.30303030303030304</v>
      </c>
    </row>
    <row r="36" spans="2:14" x14ac:dyDescent="0.25">
      <c r="B36" s="1">
        <v>0.69921319999999998</v>
      </c>
      <c r="C36" s="1">
        <v>0.37920160000000003</v>
      </c>
      <c r="D36" s="1">
        <v>3.4</v>
      </c>
      <c r="E36" s="1">
        <v>10635.18</v>
      </c>
      <c r="F36" s="1">
        <v>355.7568</v>
      </c>
      <c r="G36" s="1">
        <v>0.7413788</v>
      </c>
      <c r="H36" s="1">
        <v>2.479982E-2</v>
      </c>
      <c r="I36" s="1">
        <f>1/Table2678910111213[[#This Row],[h/c]]</f>
        <v>0.29411764705882354</v>
      </c>
    </row>
    <row r="37" spans="2:14" x14ac:dyDescent="0.25">
      <c r="B37" s="1">
        <v>0.69921319999999998</v>
      </c>
      <c r="C37" s="1">
        <v>0.3737452</v>
      </c>
      <c r="D37" s="1">
        <v>3.5</v>
      </c>
      <c r="E37" s="1">
        <v>10622.8</v>
      </c>
      <c r="F37" s="1">
        <v>356.41210000000001</v>
      </c>
      <c r="G37" s="1">
        <v>0.74051579999999995</v>
      </c>
      <c r="H37" s="1">
        <v>2.48455E-2</v>
      </c>
      <c r="I37" s="1">
        <f>1/Table2678910111213[[#This Row],[h/c]]</f>
        <v>0.2857142857142857</v>
      </c>
    </row>
    <row r="38" spans="2:14" x14ac:dyDescent="0.25">
      <c r="B38" s="1">
        <v>0.69921319999999998</v>
      </c>
      <c r="C38" s="1">
        <v>0.3685177</v>
      </c>
      <c r="D38" s="1">
        <v>3.6</v>
      </c>
      <c r="E38" s="1">
        <v>10611.24</v>
      </c>
      <c r="F38" s="1">
        <v>357.02480000000003</v>
      </c>
      <c r="G38" s="1">
        <v>0.73971030000000004</v>
      </c>
      <c r="H38" s="1">
        <v>2.4888210000000001E-2</v>
      </c>
      <c r="I38" s="1">
        <f>1/Table2678910111213[[#This Row],[h/c]]</f>
        <v>0.27777777777777779</v>
      </c>
    </row>
    <row r="39" spans="2:14" x14ac:dyDescent="0.25">
      <c r="B39" s="1">
        <v>0.69921319999999998</v>
      </c>
      <c r="C39" s="1">
        <v>0.36350359999999998</v>
      </c>
      <c r="D39" s="1">
        <v>3.7</v>
      </c>
      <c r="E39" s="1">
        <v>10600.44</v>
      </c>
      <c r="F39" s="1">
        <v>357.5985</v>
      </c>
      <c r="G39" s="1">
        <v>0.73895750000000004</v>
      </c>
      <c r="H39" s="1">
        <v>2.4928200000000001E-2</v>
      </c>
      <c r="I39" s="1">
        <f>1/Table2678910111213[[#This Row],[h/c]]</f>
        <v>0.27027027027027023</v>
      </c>
      <c r="N39" t="s">
        <v>56</v>
      </c>
    </row>
    <row r="40" spans="2:14" x14ac:dyDescent="0.25">
      <c r="B40" s="1">
        <v>0.69921319999999998</v>
      </c>
      <c r="C40" s="1">
        <v>0.35868879999999997</v>
      </c>
      <c r="D40" s="1">
        <v>3.8</v>
      </c>
      <c r="E40" s="1">
        <v>10590.34</v>
      </c>
      <c r="F40" s="1">
        <v>358.13630000000001</v>
      </c>
      <c r="G40" s="1">
        <v>0.73825300000000005</v>
      </c>
      <c r="H40" s="1">
        <v>2.49657E-2</v>
      </c>
      <c r="I40" s="1">
        <f>1/Table2678910111213[[#This Row],[h/c]]</f>
        <v>0.26315789473684209</v>
      </c>
    </row>
    <row r="41" spans="2:14" x14ac:dyDescent="0.25">
      <c r="B41" s="1">
        <v>0.69921319999999998</v>
      </c>
      <c r="C41" s="1">
        <v>0.3540604</v>
      </c>
      <c r="D41" s="1">
        <v>3.9</v>
      </c>
      <c r="E41" s="1">
        <v>10580.87</v>
      </c>
      <c r="F41" s="1">
        <v>358.64109999999999</v>
      </c>
      <c r="G41" s="1">
        <v>0.73759300000000005</v>
      </c>
      <c r="H41" s="1">
        <v>2.5000890000000001E-2</v>
      </c>
      <c r="I41" s="1">
        <f>1/Table2678910111213[[#This Row],[h/c]]</f>
        <v>0.25641025641025644</v>
      </c>
    </row>
    <row r="42" spans="2:14" x14ac:dyDescent="0.25">
      <c r="B42" s="1">
        <v>0.99933209999999995</v>
      </c>
      <c r="C42" s="1">
        <v>3.1601659999999998</v>
      </c>
      <c r="D42" s="1">
        <v>0.1</v>
      </c>
      <c r="E42" s="1">
        <v>7967.5649999999996</v>
      </c>
      <c r="F42" s="1">
        <v>-1488.8140000000001</v>
      </c>
      <c r="G42" s="1">
        <v>0.27190710000000001</v>
      </c>
      <c r="H42" s="1">
        <v>-5.0808369999999999E-2</v>
      </c>
      <c r="I42" s="1">
        <f>1/Table2678910111213[[#This Row],[h/c]]</f>
        <v>10</v>
      </c>
    </row>
    <row r="43" spans="2:14" x14ac:dyDescent="0.25">
      <c r="B43" s="1">
        <v>0.99933209999999995</v>
      </c>
      <c r="C43" s="1">
        <v>2.2345739999999998</v>
      </c>
      <c r="D43" s="1">
        <v>0.2</v>
      </c>
      <c r="E43" s="1">
        <v>13583.34</v>
      </c>
      <c r="F43" s="1">
        <v>-885.16719999999998</v>
      </c>
      <c r="G43" s="1">
        <v>0.4635553</v>
      </c>
      <c r="H43" s="1">
        <v>-3.0207879999999999E-2</v>
      </c>
      <c r="I43" s="1">
        <f>1/Table2678910111213[[#This Row],[h/c]]</f>
        <v>5</v>
      </c>
    </row>
    <row r="44" spans="2:14" x14ac:dyDescent="0.25">
      <c r="B44" s="1">
        <v>0.99933209999999995</v>
      </c>
      <c r="C44" s="1">
        <v>1.824522</v>
      </c>
      <c r="D44" s="1">
        <v>0.3</v>
      </c>
      <c r="E44" s="1">
        <v>16580.78</v>
      </c>
      <c r="F44" s="1">
        <v>-387.45650000000001</v>
      </c>
      <c r="G44" s="1">
        <v>0.56584820000000002</v>
      </c>
      <c r="H44" s="1">
        <v>-1.3222630000000001E-2</v>
      </c>
      <c r="I44" s="1">
        <f>1/Table2678910111213[[#This Row],[h/c]]</f>
        <v>3.3333333333333335</v>
      </c>
    </row>
    <row r="45" spans="2:14" x14ac:dyDescent="0.25">
      <c r="B45" s="1">
        <v>0.99933209999999995</v>
      </c>
      <c r="C45" s="1">
        <v>1.5800829999999999</v>
      </c>
      <c r="D45" s="1">
        <v>0.4</v>
      </c>
      <c r="E45" s="1">
        <v>17602.12</v>
      </c>
      <c r="F45" s="1">
        <v>-122.46550000000001</v>
      </c>
      <c r="G45" s="1">
        <v>0.60070310000000005</v>
      </c>
      <c r="H45" s="1">
        <v>-4.1793480000000003E-3</v>
      </c>
      <c r="I45" s="1">
        <f>1/Table2678910111213[[#This Row],[h/c]]</f>
        <v>2.5</v>
      </c>
    </row>
    <row r="46" spans="2:14" x14ac:dyDescent="0.25">
      <c r="B46" s="1">
        <v>0.99933209999999995</v>
      </c>
      <c r="C46" s="1">
        <v>1.4132690000000001</v>
      </c>
      <c r="D46" s="1">
        <v>0.5</v>
      </c>
      <c r="E46" s="1">
        <v>18267.2</v>
      </c>
      <c r="F46" s="1">
        <v>40.394880000000001</v>
      </c>
      <c r="G46" s="1">
        <v>0.62340019999999996</v>
      </c>
      <c r="H46" s="1">
        <v>1.378546E-3</v>
      </c>
      <c r="I46" s="1">
        <f>1/Table2678910111213[[#This Row],[h/c]]</f>
        <v>2</v>
      </c>
    </row>
    <row r="47" spans="2:14" x14ac:dyDescent="0.25">
      <c r="B47" s="1">
        <v>0.99933209999999995</v>
      </c>
      <c r="C47" s="1">
        <v>1.2901320000000001</v>
      </c>
      <c r="D47" s="1">
        <v>0.6</v>
      </c>
      <c r="E47" s="1">
        <v>18739.09</v>
      </c>
      <c r="F47" s="1">
        <v>149.446</v>
      </c>
      <c r="G47" s="1">
        <v>0.63950419999999997</v>
      </c>
      <c r="H47" s="1">
        <v>5.1001070000000004E-3</v>
      </c>
      <c r="I47" s="1">
        <f>1/Table2678910111213[[#This Row],[h/c]]</f>
        <v>1.6666666666666667</v>
      </c>
    </row>
    <row r="48" spans="2:14" x14ac:dyDescent="0.25">
      <c r="B48" s="1">
        <v>0.99933209999999995</v>
      </c>
      <c r="C48" s="1">
        <v>1.1944300000000001</v>
      </c>
      <c r="D48" s="1">
        <v>0.7</v>
      </c>
      <c r="E48" s="1">
        <v>19063.46</v>
      </c>
      <c r="F48" s="1">
        <v>226.21440000000001</v>
      </c>
      <c r="G48" s="1">
        <v>0.65057390000000004</v>
      </c>
      <c r="H48" s="1">
        <v>7.7199620000000004E-3</v>
      </c>
      <c r="I48" s="1">
        <f>1/Table2678910111213[[#This Row],[h/c]]</f>
        <v>1.4285714285714286</v>
      </c>
    </row>
    <row r="49" spans="2:9" x14ac:dyDescent="0.25">
      <c r="B49" s="1">
        <v>0.99933209999999995</v>
      </c>
      <c r="C49" s="1">
        <v>1.1172869999999999</v>
      </c>
      <c r="D49" s="1">
        <v>0.8</v>
      </c>
      <c r="E49" s="1">
        <v>19327.080000000002</v>
      </c>
      <c r="F49" s="1">
        <v>284.6626</v>
      </c>
      <c r="G49" s="1">
        <v>0.65957030000000005</v>
      </c>
      <c r="H49" s="1">
        <v>9.7146079999999996E-3</v>
      </c>
      <c r="I49" s="1">
        <f>1/Table2678910111213[[#This Row],[h/c]]</f>
        <v>1.25</v>
      </c>
    </row>
    <row r="50" spans="2:9" x14ac:dyDescent="0.25">
      <c r="B50" s="1">
        <v>0.99933209999999995</v>
      </c>
      <c r="C50" s="1">
        <v>1.0533889999999999</v>
      </c>
      <c r="D50" s="1">
        <v>0.9</v>
      </c>
      <c r="E50" s="1">
        <v>19779.8</v>
      </c>
      <c r="F50" s="1">
        <v>344.04149999999998</v>
      </c>
      <c r="G50" s="1">
        <v>0.67502019999999996</v>
      </c>
      <c r="H50" s="1">
        <v>1.174102E-2</v>
      </c>
      <c r="I50" s="1">
        <f>1/Table2678910111213[[#This Row],[h/c]]</f>
        <v>1.1111111111111112</v>
      </c>
    </row>
    <row r="51" spans="2:9" x14ac:dyDescent="0.25">
      <c r="B51" s="1">
        <v>0.99933209999999995</v>
      </c>
      <c r="C51" s="1">
        <v>0.99933209999999995</v>
      </c>
      <c r="D51">
        <v>1</v>
      </c>
      <c r="E51" s="1">
        <v>20487.580000000002</v>
      </c>
      <c r="F51" s="1">
        <v>408.53039999999999</v>
      </c>
      <c r="G51" s="1">
        <v>0.69917430000000003</v>
      </c>
      <c r="H51" s="1">
        <v>1.3941810000000001E-2</v>
      </c>
      <c r="I51" s="1">
        <f>1/Table2678910111213[[#This Row],[h/c]]</f>
        <v>1</v>
      </c>
    </row>
    <row r="52" spans="2:9" x14ac:dyDescent="0.25">
      <c r="B52" s="1">
        <v>0.99933209999999995</v>
      </c>
      <c r="C52" s="1">
        <v>0.95282579999999995</v>
      </c>
      <c r="D52" s="1">
        <v>1.1000000000000001</v>
      </c>
      <c r="E52" s="1">
        <v>20586.47</v>
      </c>
      <c r="F52" s="1">
        <v>441.60090000000002</v>
      </c>
      <c r="G52" s="1">
        <v>0.70254930000000004</v>
      </c>
      <c r="H52" s="1">
        <v>1.5070399999999999E-2</v>
      </c>
      <c r="I52" s="1">
        <f>1/Table2678910111213[[#This Row],[h/c]]</f>
        <v>0.90909090909090906</v>
      </c>
    </row>
    <row r="53" spans="2:9" x14ac:dyDescent="0.25">
      <c r="B53" s="1">
        <v>0.99933209999999995</v>
      </c>
      <c r="C53" s="1">
        <v>0.91226119999999999</v>
      </c>
      <c r="D53" s="1">
        <v>1.2</v>
      </c>
      <c r="E53" s="1">
        <v>20809.86</v>
      </c>
      <c r="F53" s="1">
        <v>476.76870000000002</v>
      </c>
      <c r="G53" s="1">
        <v>0.71017280000000005</v>
      </c>
      <c r="H53" s="1">
        <v>1.6270570000000002E-2</v>
      </c>
      <c r="I53" s="1">
        <f>1/Table2678910111213[[#This Row],[h/c]]</f>
        <v>0.83333333333333337</v>
      </c>
    </row>
    <row r="54" spans="2:9" x14ac:dyDescent="0.25">
      <c r="B54" s="1">
        <v>0.99933209999999995</v>
      </c>
      <c r="C54" s="1">
        <v>0.87647220000000003</v>
      </c>
      <c r="D54" s="1">
        <v>1.3</v>
      </c>
      <c r="E54" s="1">
        <v>20955.52</v>
      </c>
      <c r="F54" s="1">
        <v>505.88290000000001</v>
      </c>
      <c r="G54" s="1">
        <v>0.71514370000000005</v>
      </c>
      <c r="H54" s="1">
        <v>1.7264140000000001E-2</v>
      </c>
      <c r="I54" s="1">
        <f>1/Table2678910111213[[#This Row],[h/c]]</f>
        <v>0.76923076923076916</v>
      </c>
    </row>
    <row r="55" spans="2:9" x14ac:dyDescent="0.25">
      <c r="B55" s="1">
        <v>0.99933209999999995</v>
      </c>
      <c r="C55" s="1">
        <v>0.84458979999999995</v>
      </c>
      <c r="D55" s="1">
        <v>1.4</v>
      </c>
      <c r="E55" s="1">
        <v>21221.82</v>
      </c>
      <c r="F55" s="1">
        <v>540.12310000000002</v>
      </c>
      <c r="G55" s="1">
        <v>0.72423179999999998</v>
      </c>
      <c r="H55" s="1">
        <v>1.8432649999999998E-2</v>
      </c>
      <c r="I55" s="1">
        <f>1/Table2678910111213[[#This Row],[h/c]]</f>
        <v>0.7142857142857143</v>
      </c>
    </row>
    <row r="56" spans="2:9" x14ac:dyDescent="0.25">
      <c r="B56" s="1">
        <v>0.99933209999999995</v>
      </c>
      <c r="C56" s="1">
        <v>0.81595119999999999</v>
      </c>
      <c r="D56" s="1">
        <v>1.5</v>
      </c>
      <c r="E56" s="1">
        <v>21474.03</v>
      </c>
      <c r="F56" s="1">
        <v>570.95349999999996</v>
      </c>
      <c r="G56" s="1">
        <v>0.73283880000000001</v>
      </c>
      <c r="H56" s="1">
        <v>1.9484789999999998E-2</v>
      </c>
      <c r="I56" s="1">
        <f>1/Table2678910111213[[#This Row],[h/c]]</f>
        <v>0.66666666666666663</v>
      </c>
    </row>
    <row r="57" spans="2:9" x14ac:dyDescent="0.25">
      <c r="B57" s="1">
        <v>0.99933209999999995</v>
      </c>
      <c r="C57" s="1">
        <v>0.7900414</v>
      </c>
      <c r="D57" s="1">
        <v>1.6</v>
      </c>
      <c r="E57" s="1">
        <v>21505.57</v>
      </c>
      <c r="F57" s="1">
        <v>587.82150000000001</v>
      </c>
      <c r="G57" s="1">
        <v>0.73391499999999998</v>
      </c>
      <c r="H57" s="1">
        <v>2.0060439999999999E-2</v>
      </c>
      <c r="I57" s="1">
        <f>1/Table2678910111213[[#This Row],[h/c]]</f>
        <v>0.625</v>
      </c>
    </row>
    <row r="58" spans="2:9" x14ac:dyDescent="0.25">
      <c r="B58" s="1">
        <v>0.99933209999999995</v>
      </c>
      <c r="C58" s="1">
        <v>0.76645269999999999</v>
      </c>
      <c r="D58" s="1">
        <v>1.7</v>
      </c>
      <c r="E58" s="1">
        <v>21568.11</v>
      </c>
      <c r="F58" s="1">
        <v>605.06690000000003</v>
      </c>
      <c r="G58" s="1">
        <v>0.73604930000000002</v>
      </c>
      <c r="H58" s="1">
        <v>2.0648969999999999E-2</v>
      </c>
      <c r="I58" s="1">
        <f>1/Table2678910111213[[#This Row],[h/c]]</f>
        <v>0.58823529411764708</v>
      </c>
    </row>
    <row r="59" spans="2:9" x14ac:dyDescent="0.25">
      <c r="B59" s="1">
        <v>0.99933209999999995</v>
      </c>
      <c r="C59" s="1">
        <v>0.74485820000000003</v>
      </c>
      <c r="D59" s="1">
        <v>1.8</v>
      </c>
      <c r="E59" s="1">
        <v>21623.97</v>
      </c>
      <c r="F59" s="1">
        <v>620.63400000000001</v>
      </c>
      <c r="G59" s="1">
        <v>0.73795580000000005</v>
      </c>
      <c r="H59" s="1">
        <v>2.118022E-2</v>
      </c>
      <c r="I59" s="1">
        <f>1/Table2678910111213[[#This Row],[h/c]]</f>
        <v>0.55555555555555558</v>
      </c>
    </row>
    <row r="60" spans="2:9" x14ac:dyDescent="0.25">
      <c r="B60" s="1">
        <v>0.99933209999999995</v>
      </c>
      <c r="C60" s="1">
        <v>0.72499170000000002</v>
      </c>
      <c r="D60" s="1">
        <v>1.9</v>
      </c>
      <c r="E60" s="1">
        <v>21690.46</v>
      </c>
      <c r="F60" s="1">
        <v>635.79539999999997</v>
      </c>
      <c r="G60" s="1">
        <v>0.74022469999999996</v>
      </c>
      <c r="H60" s="1">
        <v>2.1697629999999999E-2</v>
      </c>
      <c r="I60" s="1">
        <f>1/Table2678910111213[[#This Row],[h/c]]</f>
        <v>0.52631578947368418</v>
      </c>
    </row>
    <row r="61" spans="2:9" x14ac:dyDescent="0.25">
      <c r="B61" s="1">
        <v>0.99933209999999995</v>
      </c>
      <c r="C61" s="1">
        <v>0.70663450000000005</v>
      </c>
      <c r="D61" s="1">
        <v>2</v>
      </c>
      <c r="E61" s="1">
        <v>21740.61</v>
      </c>
      <c r="F61" s="1">
        <v>648.99040000000002</v>
      </c>
      <c r="G61" s="1">
        <v>0.74193620000000005</v>
      </c>
      <c r="H61" s="1">
        <v>2.214793E-2</v>
      </c>
      <c r="I61" s="1">
        <f>1/Table2678910111213[[#This Row],[h/c]]</f>
        <v>0.5</v>
      </c>
    </row>
    <row r="62" spans="2:9" x14ac:dyDescent="0.25">
      <c r="B62" s="1">
        <v>0.99933209999999995</v>
      </c>
      <c r="C62" s="1">
        <v>0.68960469999999996</v>
      </c>
      <c r="D62" s="1">
        <v>2.1</v>
      </c>
      <c r="E62" s="1">
        <v>21774.51</v>
      </c>
      <c r="F62" s="1">
        <v>660.29</v>
      </c>
      <c r="G62" s="1">
        <v>0.74309329999999996</v>
      </c>
      <c r="H62" s="1">
        <v>2.2533549999999999E-2</v>
      </c>
      <c r="I62" s="1">
        <f>1/Table2678910111213[[#This Row],[h/c]]</f>
        <v>0.47619047619047616</v>
      </c>
    </row>
    <row r="63" spans="2:9" x14ac:dyDescent="0.25">
      <c r="B63" s="1">
        <v>0.99933209999999995</v>
      </c>
      <c r="C63" s="1">
        <v>0.67374959999999995</v>
      </c>
      <c r="D63" s="1">
        <v>2.2000000000000002</v>
      </c>
      <c r="E63" s="1">
        <v>21794.52</v>
      </c>
      <c r="F63" s="1">
        <v>669.95609999999999</v>
      </c>
      <c r="G63" s="1">
        <v>0.74377610000000005</v>
      </c>
      <c r="H63" s="1">
        <v>2.2863419999999999E-2</v>
      </c>
      <c r="I63" s="1">
        <f>1/Table2678910111213[[#This Row],[h/c]]</f>
        <v>0.45454545454545453</v>
      </c>
    </row>
    <row r="64" spans="2:9" x14ac:dyDescent="0.25">
      <c r="B64" s="1">
        <v>0.99933209999999995</v>
      </c>
      <c r="C64" s="1">
        <v>0.65894010000000003</v>
      </c>
      <c r="D64" s="1">
        <v>2.2999999999999998</v>
      </c>
      <c r="E64" s="1">
        <v>21803.31</v>
      </c>
      <c r="F64" s="1">
        <v>678.23779999999999</v>
      </c>
      <c r="G64" s="1">
        <v>0.74407590000000001</v>
      </c>
      <c r="H64" s="1">
        <v>2.3146050000000001E-2</v>
      </c>
      <c r="I64" s="1">
        <f>1/Table2678910111213[[#This Row],[h/c]]</f>
        <v>0.43478260869565222</v>
      </c>
    </row>
    <row r="65" spans="2:9" x14ac:dyDescent="0.25">
      <c r="B65" s="1">
        <v>0.99933209999999995</v>
      </c>
      <c r="C65" s="1">
        <v>0.64506609999999998</v>
      </c>
      <c r="D65" s="1">
        <v>2.4</v>
      </c>
      <c r="E65" s="1">
        <v>21801.57</v>
      </c>
      <c r="F65" s="1">
        <v>685.10670000000005</v>
      </c>
      <c r="G65" s="1">
        <v>0.74401649999999997</v>
      </c>
      <c r="H65" s="1">
        <v>2.338047E-2</v>
      </c>
      <c r="I65" s="1">
        <f>1/Table2678910111213[[#This Row],[h/c]]</f>
        <v>0.41666666666666669</v>
      </c>
    </row>
    <row r="66" spans="2:9" x14ac:dyDescent="0.25">
      <c r="B66" s="1">
        <v>0.99933209999999995</v>
      </c>
      <c r="C66" s="1">
        <v>0.63203310000000001</v>
      </c>
      <c r="D66" s="1">
        <v>2.5</v>
      </c>
      <c r="E66" s="1">
        <v>21806.05</v>
      </c>
      <c r="F66" s="1">
        <v>691.83299999999997</v>
      </c>
      <c r="G66" s="1">
        <v>0.74416970000000005</v>
      </c>
      <c r="H66" s="1">
        <v>2.3610010000000001E-2</v>
      </c>
      <c r="I66" s="1">
        <f>1/Table2678910111213[[#This Row],[h/c]]</f>
        <v>0.4</v>
      </c>
    </row>
    <row r="67" spans="2:9" x14ac:dyDescent="0.25">
      <c r="B67" s="1">
        <v>0.99933209999999995</v>
      </c>
      <c r="C67" s="1">
        <v>0.61975950000000002</v>
      </c>
      <c r="D67" s="1">
        <v>2.6</v>
      </c>
      <c r="E67" s="1">
        <v>21811.06</v>
      </c>
      <c r="F67" s="1">
        <v>698.13589999999999</v>
      </c>
      <c r="G67" s="1">
        <v>0.74434069999999997</v>
      </c>
      <c r="H67" s="1">
        <v>2.382511E-2</v>
      </c>
      <c r="I67" s="1">
        <f>1/Table2678910111213[[#This Row],[h/c]]</f>
        <v>0.38461538461538458</v>
      </c>
    </row>
    <row r="68" spans="2:9" x14ac:dyDescent="0.25">
      <c r="B68" s="1">
        <v>0.99933209999999995</v>
      </c>
      <c r="C68" s="1">
        <v>0.60817410000000005</v>
      </c>
      <c r="D68" s="1">
        <v>2.7</v>
      </c>
      <c r="E68" s="1">
        <v>21805.119999999999</v>
      </c>
      <c r="F68" s="1">
        <v>703.25340000000006</v>
      </c>
      <c r="G68" s="1">
        <v>0.74413770000000001</v>
      </c>
      <c r="H68" s="1">
        <v>2.399975E-2</v>
      </c>
      <c r="I68" s="1">
        <f>1/Table2678910111213[[#This Row],[h/c]]</f>
        <v>0.37037037037037035</v>
      </c>
    </row>
    <row r="69" spans="2:9" x14ac:dyDescent="0.25">
      <c r="B69" s="1">
        <v>0.99933209999999995</v>
      </c>
      <c r="C69" s="1">
        <v>0.59721519999999995</v>
      </c>
      <c r="D69" s="1">
        <v>2.8</v>
      </c>
      <c r="E69" s="1">
        <v>21792.71</v>
      </c>
      <c r="F69" s="1">
        <v>707.52170000000001</v>
      </c>
      <c r="G69" s="1">
        <v>0.7437144</v>
      </c>
      <c r="H69" s="1">
        <v>2.4145409999999999E-2</v>
      </c>
      <c r="I69" s="1">
        <f>1/Table2678910111213[[#This Row],[h/c]]</f>
        <v>0.35714285714285715</v>
      </c>
    </row>
    <row r="70" spans="2:9" x14ac:dyDescent="0.25">
      <c r="B70" s="1">
        <v>0.99933209999999995</v>
      </c>
      <c r="C70" s="1">
        <v>0.58682800000000002</v>
      </c>
      <c r="D70" s="1">
        <v>2.9</v>
      </c>
      <c r="E70" s="1">
        <v>21776.560000000001</v>
      </c>
      <c r="F70" s="1">
        <v>711.15740000000005</v>
      </c>
      <c r="G70" s="1">
        <v>0.74316320000000002</v>
      </c>
      <c r="H70" s="1">
        <v>2.4269490000000001E-2</v>
      </c>
      <c r="I70" s="1">
        <f>1/Table2678910111213[[#This Row],[h/c]]</f>
        <v>0.34482758620689657</v>
      </c>
    </row>
    <row r="71" spans="2:9" x14ac:dyDescent="0.25">
      <c r="B71" s="1">
        <v>0.99933209999999995</v>
      </c>
      <c r="C71" s="1">
        <v>0.5769647</v>
      </c>
      <c r="D71" s="1">
        <v>3</v>
      </c>
      <c r="E71" s="1">
        <v>21758.31</v>
      </c>
      <c r="F71" s="1">
        <v>714.30420000000004</v>
      </c>
      <c r="G71" s="1">
        <v>0.74254030000000004</v>
      </c>
      <c r="H71" s="1">
        <v>2.437688E-2</v>
      </c>
      <c r="I71" s="1">
        <f>1/Table2678910111213[[#This Row],[h/c]]</f>
        <v>0.33333333333333331</v>
      </c>
    </row>
    <row r="72" spans="2:9" x14ac:dyDescent="0.25">
      <c r="B72" s="1">
        <v>0.99933209999999995</v>
      </c>
      <c r="C72" s="1">
        <v>0.56758249999999999</v>
      </c>
      <c r="D72" s="1">
        <v>3.1</v>
      </c>
      <c r="E72" s="1">
        <v>21738.97</v>
      </c>
      <c r="F72" s="1">
        <v>717.06190000000004</v>
      </c>
      <c r="G72" s="1">
        <v>0.7418804</v>
      </c>
      <c r="H72" s="1">
        <v>2.4470990000000001E-2</v>
      </c>
      <c r="I72" s="1">
        <f>1/Table2678910111213[[#This Row],[h/c]]</f>
        <v>0.32258064516129031</v>
      </c>
    </row>
    <row r="73" spans="2:9" x14ac:dyDescent="0.25">
      <c r="B73" s="1">
        <v>0.99933209999999995</v>
      </c>
      <c r="C73" s="1">
        <v>0.55864360000000002</v>
      </c>
      <c r="D73" s="1">
        <v>3.2</v>
      </c>
      <c r="E73" s="1">
        <v>21719.22</v>
      </c>
      <c r="F73" s="1">
        <v>719.5027</v>
      </c>
      <c r="G73" s="1">
        <v>0.74120620000000004</v>
      </c>
      <c r="H73" s="1">
        <v>2.4554289999999999E-2</v>
      </c>
      <c r="I73" s="1">
        <f>1/Table2678910111213[[#This Row],[h/c]]</f>
        <v>0.3125</v>
      </c>
    </row>
    <row r="74" spans="2:9" x14ac:dyDescent="0.25">
      <c r="B74" s="1">
        <v>0.99933209999999995</v>
      </c>
      <c r="C74" s="1">
        <v>0.5501142</v>
      </c>
      <c r="D74" s="1">
        <v>3.3</v>
      </c>
      <c r="E74" s="1">
        <v>21699.47</v>
      </c>
      <c r="F74" s="1">
        <v>721.68089999999995</v>
      </c>
      <c r="G74" s="1">
        <v>0.74053219999999997</v>
      </c>
      <c r="H74" s="1">
        <v>2.462862E-2</v>
      </c>
      <c r="I74" s="1">
        <f>1/Table2678910111213[[#This Row],[h/c]]</f>
        <v>0.30303030303030304</v>
      </c>
    </row>
    <row r="75" spans="2:9" x14ac:dyDescent="0.25">
      <c r="B75" s="1">
        <v>0.99933209999999995</v>
      </c>
      <c r="C75" s="1">
        <v>0.54196390000000005</v>
      </c>
      <c r="D75" s="1">
        <v>3.4</v>
      </c>
      <c r="E75" s="1">
        <v>21680</v>
      </c>
      <c r="F75" s="1">
        <v>723.63829999999996</v>
      </c>
      <c r="G75" s="1">
        <v>0.73986810000000003</v>
      </c>
      <c r="H75" s="1">
        <v>2.4695419999999999E-2</v>
      </c>
      <c r="I75" s="1">
        <f>1/Table2678910111213[[#This Row],[h/c]]</f>
        <v>0.29411764705882354</v>
      </c>
    </row>
    <row r="76" spans="2:9" x14ac:dyDescent="0.25">
      <c r="B76" s="1">
        <v>0.99933209999999995</v>
      </c>
      <c r="C76" s="1">
        <v>0.53416549999999996</v>
      </c>
      <c r="D76" s="1">
        <v>3.5</v>
      </c>
      <c r="E76" s="1">
        <v>21661.02</v>
      </c>
      <c r="F76" s="1">
        <v>725.40809999999999</v>
      </c>
      <c r="G76" s="1">
        <v>0.73922010000000005</v>
      </c>
      <c r="H76" s="1">
        <v>2.4755820000000001E-2</v>
      </c>
      <c r="I76" s="1">
        <f>1/Table2678910111213[[#This Row],[h/c]]</f>
        <v>0.2857142857142857</v>
      </c>
    </row>
    <row r="77" spans="2:9" x14ac:dyDescent="0.25">
      <c r="B77" s="1">
        <v>0.99933209999999995</v>
      </c>
      <c r="C77" s="1">
        <v>0.52669429999999995</v>
      </c>
      <c r="D77" s="1">
        <v>3.6</v>
      </c>
      <c r="E77" s="1">
        <v>21642.62</v>
      </c>
      <c r="F77" s="1">
        <v>727.01679999999999</v>
      </c>
      <c r="G77" s="1">
        <v>0.73859229999999998</v>
      </c>
      <c r="H77" s="1">
        <v>2.4810720000000001E-2</v>
      </c>
      <c r="I77" s="1">
        <f>1/Table2678910111213[[#This Row],[h/c]]</f>
        <v>0.27777777777777779</v>
      </c>
    </row>
    <row r="78" spans="2:9" x14ac:dyDescent="0.25">
      <c r="B78" s="1">
        <v>0.99933209999999995</v>
      </c>
      <c r="C78" s="1">
        <v>0.51952799999999999</v>
      </c>
      <c r="D78" s="1">
        <v>3.7</v>
      </c>
      <c r="E78" s="1">
        <v>21624.89</v>
      </c>
      <c r="F78" s="1">
        <v>728.48599999999999</v>
      </c>
      <c r="G78" s="1">
        <v>0.73798719999999995</v>
      </c>
      <c r="H78" s="1">
        <v>2.4860859999999999E-2</v>
      </c>
      <c r="I78" s="1">
        <f>1/Table2678910111213[[#This Row],[h/c]]</f>
        <v>0.27027027027027023</v>
      </c>
    </row>
    <row r="79" spans="2:9" x14ac:dyDescent="0.25">
      <c r="B79" s="1">
        <v>0.99933209999999995</v>
      </c>
      <c r="C79" s="1">
        <v>0.5126465</v>
      </c>
      <c r="D79" s="1">
        <v>3.8</v>
      </c>
      <c r="E79" s="1">
        <v>21607.87</v>
      </c>
      <c r="F79" s="1">
        <v>729.83360000000005</v>
      </c>
      <c r="G79" s="1">
        <v>0.73740620000000001</v>
      </c>
      <c r="H79" s="1">
        <v>2.4906850000000001E-2</v>
      </c>
      <c r="I79" s="1">
        <f>1/Table2678910111213[[#This Row],[h/c]]</f>
        <v>0.26315789473684209</v>
      </c>
    </row>
    <row r="80" spans="2:9" x14ac:dyDescent="0.25">
      <c r="B80" s="1">
        <v>0.99933209999999995</v>
      </c>
      <c r="C80" s="1">
        <v>0.50603149999999997</v>
      </c>
      <c r="D80" s="1">
        <v>3.9</v>
      </c>
      <c r="E80" s="1">
        <v>21591.57</v>
      </c>
      <c r="F80" s="1">
        <v>731.07429999999999</v>
      </c>
      <c r="G80" s="1">
        <v>0.73684989999999995</v>
      </c>
      <c r="H80" s="1">
        <v>2.494919E-2</v>
      </c>
      <c r="I80" s="1">
        <f>1/Table2678910111213[[#This Row],[h/c]]</f>
        <v>0.25641025641025644</v>
      </c>
    </row>
    <row r="81" spans="2:9" x14ac:dyDescent="0.25">
      <c r="B81" s="1">
        <v>1.5005949999999999</v>
      </c>
      <c r="C81" s="1">
        <v>4.7452969999999999</v>
      </c>
      <c r="D81" s="1">
        <v>0.1</v>
      </c>
      <c r="E81" s="1">
        <v>28522.26</v>
      </c>
      <c r="F81" s="1">
        <v>-4706.7939999999999</v>
      </c>
      <c r="G81" s="1">
        <v>0.43168990000000002</v>
      </c>
      <c r="H81" s="1">
        <v>-7.1238209999999996E-2</v>
      </c>
      <c r="I81" s="1">
        <f>1/Table2678910111213[[#This Row],[h/c]]</f>
        <v>10</v>
      </c>
    </row>
    <row r="82" spans="2:9" x14ac:dyDescent="0.25">
      <c r="B82" s="1">
        <v>1.5005949999999999</v>
      </c>
      <c r="C82" s="1">
        <v>3.3554309999999998</v>
      </c>
      <c r="D82" s="1">
        <v>0.2</v>
      </c>
      <c r="E82" s="1">
        <v>46116.93</v>
      </c>
      <c r="F82" s="1">
        <v>-2242.27</v>
      </c>
      <c r="G82" s="1">
        <v>0.69798839999999995</v>
      </c>
      <c r="H82" s="1">
        <v>-3.3937179999999997E-2</v>
      </c>
      <c r="I82" s="1">
        <f>1/Table2678910111213[[#This Row],[h/c]]</f>
        <v>5</v>
      </c>
    </row>
    <row r="83" spans="2:9" x14ac:dyDescent="0.25">
      <c r="B83" s="1">
        <v>1.5005949999999999</v>
      </c>
      <c r="C83" s="1">
        <v>2.7396980000000002</v>
      </c>
      <c r="D83" s="1">
        <v>0.3</v>
      </c>
      <c r="E83" s="1">
        <v>47966.559999999998</v>
      </c>
      <c r="F83" s="1">
        <v>-756.74390000000005</v>
      </c>
      <c r="G83" s="1">
        <v>0.72598300000000004</v>
      </c>
      <c r="H83" s="1">
        <v>-1.145346E-2</v>
      </c>
      <c r="I83" s="1">
        <f>1/Table2678910111213[[#This Row],[h/c]]</f>
        <v>3.3333333333333335</v>
      </c>
    </row>
    <row r="84" spans="2:9" x14ac:dyDescent="0.25">
      <c r="B84" s="1">
        <v>1.5005949999999999</v>
      </c>
      <c r="C84" s="1">
        <v>2.3726479999999999</v>
      </c>
      <c r="D84" s="1">
        <v>0.4</v>
      </c>
      <c r="E84" s="1">
        <v>46755.23</v>
      </c>
      <c r="F84" s="1">
        <v>-102.34990000000001</v>
      </c>
      <c r="G84" s="1">
        <v>0.70764930000000004</v>
      </c>
      <c r="H84" s="1">
        <v>-1.549085E-3</v>
      </c>
      <c r="I84" s="1">
        <f>1/Table2678910111213[[#This Row],[h/c]]</f>
        <v>2.5</v>
      </c>
    </row>
    <row r="85" spans="2:9" x14ac:dyDescent="0.25">
      <c r="B85" s="1">
        <v>1.5005949999999999</v>
      </c>
      <c r="C85" s="1">
        <v>2.1221610000000002</v>
      </c>
      <c r="D85" s="1">
        <v>0.5</v>
      </c>
      <c r="E85" s="1">
        <v>45623.77</v>
      </c>
      <c r="F85" s="1">
        <v>223.2139</v>
      </c>
      <c r="G85" s="1">
        <v>0.69052440000000004</v>
      </c>
      <c r="H85" s="1">
        <v>3.3783849999999998E-3</v>
      </c>
      <c r="I85" s="1">
        <f>1/Table2678910111213[[#This Row],[h/c]]</f>
        <v>2</v>
      </c>
    </row>
    <row r="86" spans="2:9" x14ac:dyDescent="0.25">
      <c r="B86" s="1">
        <v>1.5005949999999999</v>
      </c>
      <c r="C86" s="1">
        <v>1.9372590000000001</v>
      </c>
      <c r="D86" s="1">
        <v>0.6</v>
      </c>
      <c r="E86" s="1">
        <v>44819.23</v>
      </c>
      <c r="F86" s="1">
        <v>416.8682</v>
      </c>
      <c r="G86" s="1">
        <v>0.67834760000000005</v>
      </c>
      <c r="H86" s="1">
        <v>6.3093790000000004E-3</v>
      </c>
      <c r="I86" s="1">
        <f>1/Table2678910111213[[#This Row],[h/c]]</f>
        <v>1.6666666666666667</v>
      </c>
    </row>
    <row r="87" spans="2:9" x14ac:dyDescent="0.25">
      <c r="B87" s="1">
        <v>1.5005949999999999</v>
      </c>
      <c r="C87" s="1">
        <v>1.793553</v>
      </c>
      <c r="D87" s="1">
        <v>0.7</v>
      </c>
      <c r="E87" s="1">
        <v>44276.17</v>
      </c>
      <c r="F87" s="1">
        <v>549.1703</v>
      </c>
      <c r="G87" s="1">
        <v>0.67012819999999995</v>
      </c>
      <c r="H87" s="1">
        <v>8.3117969999999992E-3</v>
      </c>
      <c r="I87" s="1">
        <f>1/Table2678910111213[[#This Row],[h/c]]</f>
        <v>1.4285714285714286</v>
      </c>
    </row>
    <row r="88" spans="2:9" x14ac:dyDescent="0.25">
      <c r="B88" s="1">
        <v>1.5005949999999999</v>
      </c>
      <c r="C88" s="1">
        <v>1.677716</v>
      </c>
      <c r="D88" s="1">
        <v>0.8</v>
      </c>
      <c r="E88" s="1">
        <v>44166.2</v>
      </c>
      <c r="F88" s="1">
        <v>654.62519999999995</v>
      </c>
      <c r="G88" s="1">
        <v>0.66846380000000005</v>
      </c>
      <c r="H88" s="1">
        <v>9.9078759999999995E-3</v>
      </c>
      <c r="I88" s="1">
        <f>1/Table2678910111213[[#This Row],[h/c]]</f>
        <v>1.25</v>
      </c>
    </row>
    <row r="89" spans="2:9" x14ac:dyDescent="0.25">
      <c r="B89" s="1">
        <v>1.5005949999999999</v>
      </c>
      <c r="C89" s="1">
        <v>1.581766</v>
      </c>
      <c r="D89" s="1">
        <v>0.9</v>
      </c>
      <c r="E89" s="1">
        <v>44150.44</v>
      </c>
      <c r="F89" s="1">
        <v>742.03949999999998</v>
      </c>
      <c r="G89" s="1">
        <v>0.66822539999999997</v>
      </c>
      <c r="H89" s="1">
        <v>1.123091E-2</v>
      </c>
      <c r="I89" s="1">
        <f>1/Table2678910111213[[#This Row],[h/c]]</f>
        <v>1.1111111111111112</v>
      </c>
    </row>
    <row r="90" spans="2:9" x14ac:dyDescent="0.25">
      <c r="B90" s="1">
        <v>1.5005949999999999</v>
      </c>
      <c r="C90" s="1">
        <v>1.5005949999999999</v>
      </c>
      <c r="D90" s="1">
        <v>1</v>
      </c>
      <c r="E90" s="1">
        <v>44230.87</v>
      </c>
      <c r="F90" s="1">
        <v>817.71979999999996</v>
      </c>
      <c r="G90" s="1">
        <v>0.6694426</v>
      </c>
      <c r="H90" s="1">
        <v>1.237634E-2</v>
      </c>
      <c r="I90" s="1">
        <f>1/Table2678910111213[[#This Row],[h/c]]</f>
        <v>1</v>
      </c>
    </row>
    <row r="91" spans="2:9" x14ac:dyDescent="0.25">
      <c r="B91" s="1">
        <v>1.5005949999999999</v>
      </c>
      <c r="C91" s="1">
        <v>1.4307609999999999</v>
      </c>
      <c r="D91" s="1">
        <v>1.1000000000000001</v>
      </c>
      <c r="E91" s="1">
        <v>44379.67</v>
      </c>
      <c r="F91" s="1">
        <v>885.09619999999995</v>
      </c>
      <c r="G91" s="1">
        <v>0.67169469999999998</v>
      </c>
      <c r="H91" s="1">
        <v>1.3396099999999999E-2</v>
      </c>
      <c r="I91" s="1">
        <f>1/Table2678910111213[[#This Row],[h/c]]</f>
        <v>0.90909090909090906</v>
      </c>
    </row>
    <row r="92" spans="2:9" x14ac:dyDescent="0.25">
      <c r="B92" s="1">
        <v>1.5005949999999999</v>
      </c>
      <c r="C92" s="1">
        <v>1.3698490000000001</v>
      </c>
      <c r="D92" s="1">
        <v>1.2</v>
      </c>
      <c r="E92" s="1">
        <v>44525.24</v>
      </c>
      <c r="F92" s="1">
        <v>944.09169999999995</v>
      </c>
      <c r="G92" s="1">
        <v>0.67389790000000005</v>
      </c>
      <c r="H92" s="1">
        <v>1.428901E-2</v>
      </c>
      <c r="I92" s="1">
        <f>1/Table2678910111213[[#This Row],[h/c]]</f>
        <v>0.83333333333333337</v>
      </c>
    </row>
    <row r="93" spans="2:9" x14ac:dyDescent="0.25">
      <c r="B93" s="1">
        <v>1.5005949999999999</v>
      </c>
      <c r="C93" s="1">
        <v>1.3161080000000001</v>
      </c>
      <c r="D93" s="1">
        <v>1.3</v>
      </c>
      <c r="E93" s="1">
        <v>44713.97</v>
      </c>
      <c r="F93" s="1">
        <v>999.0933</v>
      </c>
      <c r="G93" s="1">
        <v>0.67675439999999998</v>
      </c>
      <c r="H93" s="1">
        <v>1.512147E-2</v>
      </c>
      <c r="I93" s="1">
        <f>1/Table2678910111213[[#This Row],[h/c]]</f>
        <v>0.76923076923076916</v>
      </c>
    </row>
    <row r="94" spans="2:9" x14ac:dyDescent="0.25">
      <c r="B94" s="1">
        <v>1.5005949999999999</v>
      </c>
      <c r="C94" s="1">
        <v>1.2682340000000001</v>
      </c>
      <c r="D94" s="1">
        <v>1.4</v>
      </c>
      <c r="E94" s="1">
        <v>45069.1</v>
      </c>
      <c r="F94" s="1">
        <v>1057.0730000000001</v>
      </c>
      <c r="G94" s="1">
        <v>0.68212930000000005</v>
      </c>
      <c r="H94" s="1">
        <v>1.5998990000000001E-2</v>
      </c>
      <c r="I94" s="1">
        <f>1/Table2678910111213[[#This Row],[h/c]]</f>
        <v>0.7142857142857143</v>
      </c>
    </row>
    <row r="95" spans="2:9" x14ac:dyDescent="0.25">
      <c r="B95" s="1">
        <v>1.5005949999999999</v>
      </c>
      <c r="C95" s="1">
        <v>1.22523</v>
      </c>
      <c r="D95" s="1">
        <v>1.5</v>
      </c>
      <c r="E95" s="1">
        <v>45207.43</v>
      </c>
      <c r="F95" s="1">
        <v>1100.0509999999999</v>
      </c>
      <c r="G95" s="1">
        <v>0.68422309999999997</v>
      </c>
      <c r="H95" s="1">
        <v>1.6649480000000001E-2</v>
      </c>
      <c r="I95" s="1">
        <f>1/Table2678910111213[[#This Row],[h/c]]</f>
        <v>0.66666666666666663</v>
      </c>
    </row>
    <row r="96" spans="2:9" x14ac:dyDescent="0.25">
      <c r="B96" s="1">
        <v>1.5005949999999999</v>
      </c>
      <c r="C96" s="1">
        <v>1.1863239999999999</v>
      </c>
      <c r="D96" s="1">
        <v>1.6</v>
      </c>
      <c r="E96" s="1">
        <v>45500.72</v>
      </c>
      <c r="F96" s="1">
        <v>1147.654</v>
      </c>
      <c r="G96" s="1">
        <v>0.688662</v>
      </c>
      <c r="H96" s="1">
        <v>1.736996E-2</v>
      </c>
      <c r="I96" s="1">
        <f>1/Table2678910111213[[#This Row],[h/c]]</f>
        <v>0.625</v>
      </c>
    </row>
    <row r="97" spans="2:9" x14ac:dyDescent="0.25">
      <c r="B97" s="1">
        <v>1.5005949999999999</v>
      </c>
      <c r="C97" s="1">
        <v>1.150903</v>
      </c>
      <c r="D97" s="1">
        <v>1.7</v>
      </c>
      <c r="E97" s="1">
        <v>45783.54</v>
      </c>
      <c r="F97" s="1">
        <v>1191.6030000000001</v>
      </c>
      <c r="G97" s="1">
        <v>0.69294259999999996</v>
      </c>
      <c r="H97" s="1">
        <v>1.8035140000000002E-2</v>
      </c>
      <c r="I97" s="1">
        <f>1/Table2678910111213[[#This Row],[h/c]]</f>
        <v>0.58823529411764708</v>
      </c>
    </row>
    <row r="98" spans="2:9" x14ac:dyDescent="0.25">
      <c r="B98" s="1">
        <v>1.5005949999999999</v>
      </c>
      <c r="C98" s="1">
        <v>1.1184769999999999</v>
      </c>
      <c r="D98" s="1">
        <v>1.8</v>
      </c>
      <c r="E98" s="1">
        <v>45901.81</v>
      </c>
      <c r="F98" s="1">
        <v>1224.894</v>
      </c>
      <c r="G98" s="1">
        <v>0.69473260000000003</v>
      </c>
      <c r="H98" s="1">
        <v>1.8539010000000002E-2</v>
      </c>
      <c r="I98" s="1">
        <f>1/Table2678910111213[[#This Row],[h/c]]</f>
        <v>0.55555555555555558</v>
      </c>
    </row>
    <row r="99" spans="2:9" x14ac:dyDescent="0.25">
      <c r="B99" s="1">
        <v>1.5005949999999999</v>
      </c>
      <c r="C99" s="1">
        <v>1.088646</v>
      </c>
      <c r="D99" s="1">
        <v>1.9</v>
      </c>
      <c r="E99" s="1">
        <v>46127.65</v>
      </c>
      <c r="F99" s="1">
        <v>1261.297</v>
      </c>
      <c r="G99" s="1">
        <v>0.69815079999999996</v>
      </c>
      <c r="H99" s="1">
        <v>1.9089970000000001E-2</v>
      </c>
      <c r="I99" s="1">
        <f>1/Table2678910111213[[#This Row],[h/c]]</f>
        <v>0.52631578947368418</v>
      </c>
    </row>
    <row r="100" spans="2:9" x14ac:dyDescent="0.25">
      <c r="B100" s="1">
        <v>1.5005949999999999</v>
      </c>
      <c r="C100" s="1">
        <v>1.0610809999999999</v>
      </c>
      <c r="D100" s="1">
        <v>2</v>
      </c>
      <c r="E100" s="1">
        <v>46354.54</v>
      </c>
      <c r="F100" s="1">
        <v>1295.942</v>
      </c>
      <c r="G100" s="1">
        <v>0.70158469999999995</v>
      </c>
      <c r="H100" s="1">
        <v>1.9614329999999999E-2</v>
      </c>
      <c r="I100" s="1">
        <f>1/Table2678910111213[[#This Row],[h/c]]</f>
        <v>0.5</v>
      </c>
    </row>
    <row r="101" spans="2:9" x14ac:dyDescent="0.25">
      <c r="B101" s="1">
        <v>1.5005949999999999</v>
      </c>
      <c r="C101" s="1">
        <v>1.035509</v>
      </c>
      <c r="D101" s="1">
        <v>2.1</v>
      </c>
      <c r="E101" s="1">
        <v>46580.93</v>
      </c>
      <c r="F101" s="1">
        <v>1328.7760000000001</v>
      </c>
      <c r="G101" s="1">
        <v>0.70501119999999995</v>
      </c>
      <c r="H101" s="1">
        <v>2.0111279999999999E-2</v>
      </c>
      <c r="I101" s="1">
        <f>1/Table2678910111213[[#This Row],[h/c]]</f>
        <v>0.47619047619047616</v>
      </c>
    </row>
    <row r="102" spans="2:9" x14ac:dyDescent="0.25">
      <c r="B102" s="1">
        <v>1.5005949999999999</v>
      </c>
      <c r="C102" s="1">
        <v>1.011701</v>
      </c>
      <c r="D102" s="1">
        <v>2.2000000000000002</v>
      </c>
      <c r="E102" s="1">
        <v>46763.519999999997</v>
      </c>
      <c r="F102" s="1">
        <v>1357.788</v>
      </c>
      <c r="G102" s="1">
        <v>0.70777469999999998</v>
      </c>
      <c r="H102" s="1">
        <v>2.0550369999999998E-2</v>
      </c>
      <c r="I102" s="1">
        <f>1/Table2678910111213[[#This Row],[h/c]]</f>
        <v>0.45454545454545453</v>
      </c>
    </row>
    <row r="103" spans="2:9" x14ac:dyDescent="0.25">
      <c r="B103" s="1">
        <v>1.5005949999999999</v>
      </c>
      <c r="C103" s="1">
        <v>0.98946270000000003</v>
      </c>
      <c r="D103" s="1">
        <v>2.2999999999999998</v>
      </c>
      <c r="E103" s="1">
        <v>46910.64</v>
      </c>
      <c r="F103" s="1">
        <v>1383.403</v>
      </c>
      <c r="G103" s="1">
        <v>0.71000149999999995</v>
      </c>
      <c r="H103" s="1">
        <v>2.093807E-2</v>
      </c>
      <c r="I103" s="1">
        <f>1/Table2678910111213[[#This Row],[h/c]]</f>
        <v>0.43478260869565222</v>
      </c>
    </row>
    <row r="104" spans="2:9" x14ac:dyDescent="0.25">
      <c r="B104" s="1">
        <v>1.5005949999999999</v>
      </c>
      <c r="C104" s="1">
        <v>0.96862959999999998</v>
      </c>
      <c r="D104" s="1">
        <v>2.4</v>
      </c>
      <c r="E104" s="1">
        <v>47039.93</v>
      </c>
      <c r="F104" s="1">
        <v>1406.6959999999999</v>
      </c>
      <c r="G104" s="1">
        <v>0.71195830000000004</v>
      </c>
      <c r="H104" s="1">
        <v>2.1290610000000001E-2</v>
      </c>
      <c r="I104" s="1">
        <f>1/Table2678910111213[[#This Row],[h/c]]</f>
        <v>0.41666666666666669</v>
      </c>
    </row>
    <row r="105" spans="2:9" x14ac:dyDescent="0.25">
      <c r="B105" s="1">
        <v>1.5005949999999999</v>
      </c>
      <c r="C105" s="1">
        <v>0.94905930000000005</v>
      </c>
      <c r="D105" s="1">
        <v>2.5</v>
      </c>
      <c r="E105" s="1">
        <v>47149.15</v>
      </c>
      <c r="F105" s="1">
        <v>1427.5920000000001</v>
      </c>
      <c r="G105" s="1">
        <v>0.71361140000000001</v>
      </c>
      <c r="H105" s="1">
        <v>2.1606879999999998E-2</v>
      </c>
      <c r="I105" s="1">
        <f>1/Table2678910111213[[#This Row],[h/c]]</f>
        <v>0.4</v>
      </c>
    </row>
    <row r="106" spans="2:9" x14ac:dyDescent="0.25">
      <c r="B106" s="1">
        <v>1.5005949999999999</v>
      </c>
      <c r="C106" s="1">
        <v>0.93062920000000005</v>
      </c>
      <c r="D106" s="1">
        <v>2.6</v>
      </c>
      <c r="E106" s="1">
        <v>47249.69</v>
      </c>
      <c r="F106" s="1">
        <v>1446.942</v>
      </c>
      <c r="G106" s="1">
        <v>0.71513300000000002</v>
      </c>
      <c r="H106" s="1">
        <v>2.1899740000000001E-2</v>
      </c>
      <c r="I106" s="1">
        <f>1/Table2678910111213[[#This Row],[h/c]]</f>
        <v>0.38461538461538458</v>
      </c>
    </row>
    <row r="107" spans="2:9" x14ac:dyDescent="0.25">
      <c r="B107" s="1">
        <v>1.5005949999999999</v>
      </c>
      <c r="C107" s="1">
        <v>0.91323270000000001</v>
      </c>
      <c r="D107" s="1">
        <v>2.7</v>
      </c>
      <c r="E107" s="1">
        <v>47352.480000000003</v>
      </c>
      <c r="F107" s="1">
        <v>1465.527</v>
      </c>
      <c r="G107" s="1">
        <v>0.71668880000000001</v>
      </c>
      <c r="H107" s="1">
        <v>2.2181019999999999E-2</v>
      </c>
      <c r="I107" s="1">
        <f>1/Table2678910111213[[#This Row],[h/c]]</f>
        <v>0.37037037037037035</v>
      </c>
    </row>
    <row r="108" spans="2:9" x14ac:dyDescent="0.25">
      <c r="B108" s="1">
        <v>1.5005949999999999</v>
      </c>
      <c r="C108" s="1">
        <v>0.89677669999999998</v>
      </c>
      <c r="D108" s="1">
        <v>2.8</v>
      </c>
      <c r="E108" s="1">
        <v>47453.54</v>
      </c>
      <c r="F108" s="1">
        <v>1483.335</v>
      </c>
      <c r="G108" s="1">
        <v>0.71821840000000003</v>
      </c>
      <c r="H108" s="1">
        <v>2.245055E-2</v>
      </c>
      <c r="I108" s="1">
        <f>1/Table2678910111213[[#This Row],[h/c]]</f>
        <v>0.35714285714285715</v>
      </c>
    </row>
    <row r="109" spans="2:9" x14ac:dyDescent="0.25">
      <c r="B109" s="1">
        <v>1.5005949999999999</v>
      </c>
      <c r="C109" s="1">
        <v>0.88117939999999995</v>
      </c>
      <c r="D109" s="1">
        <v>2.9</v>
      </c>
      <c r="E109" s="1">
        <v>47569.42</v>
      </c>
      <c r="F109" s="1">
        <v>1501.1220000000001</v>
      </c>
      <c r="G109" s="1">
        <v>0.71997230000000001</v>
      </c>
      <c r="H109" s="1">
        <v>2.271977E-2</v>
      </c>
      <c r="I109" s="1">
        <f>1/Table2678910111213[[#This Row],[h/c]]</f>
        <v>0.34482758620689657</v>
      </c>
    </row>
    <row r="110" spans="2:9" x14ac:dyDescent="0.25">
      <c r="B110" s="1">
        <v>1.5005949999999999</v>
      </c>
      <c r="C110" s="1">
        <v>0.86636860000000004</v>
      </c>
      <c r="D110" s="1">
        <v>3</v>
      </c>
      <c r="E110" s="1">
        <v>47637.17</v>
      </c>
      <c r="F110" s="1">
        <v>1514.998</v>
      </c>
      <c r="G110" s="1">
        <v>0.72099760000000002</v>
      </c>
      <c r="H110" s="1">
        <v>2.292978E-2</v>
      </c>
      <c r="I110" s="1">
        <f>1/Table2678910111213[[#This Row],[h/c]]</f>
        <v>0.33333333333333331</v>
      </c>
    </row>
    <row r="111" spans="2:9" x14ac:dyDescent="0.25">
      <c r="B111" s="1">
        <v>1.5005949999999999</v>
      </c>
      <c r="C111" s="1">
        <v>0.85228040000000005</v>
      </c>
      <c r="D111" s="1">
        <v>3.1</v>
      </c>
      <c r="E111" s="1">
        <v>47671.17</v>
      </c>
      <c r="F111" s="1">
        <v>1526.136</v>
      </c>
      <c r="G111" s="1">
        <v>0.72151220000000005</v>
      </c>
      <c r="H111" s="1">
        <v>2.309837E-2</v>
      </c>
      <c r="I111" s="1">
        <f>1/Table2678910111213[[#This Row],[h/c]]</f>
        <v>0.32258064516129031</v>
      </c>
    </row>
    <row r="112" spans="2:9" x14ac:dyDescent="0.25">
      <c r="B112" s="1">
        <v>1.5005949999999999</v>
      </c>
      <c r="C112" s="1">
        <v>0.83885779999999999</v>
      </c>
      <c r="D112" s="1">
        <v>3.2</v>
      </c>
      <c r="E112" s="1">
        <v>47749.91</v>
      </c>
      <c r="F112" s="1">
        <v>1539.6980000000001</v>
      </c>
      <c r="G112" s="1">
        <v>0.72270389999999995</v>
      </c>
      <c r="H112" s="1">
        <v>2.3303620000000001E-2</v>
      </c>
      <c r="I112" s="1">
        <f>1/Table2678910111213[[#This Row],[h/c]]</f>
        <v>0.3125</v>
      </c>
    </row>
    <row r="113" spans="2:9" x14ac:dyDescent="0.25">
      <c r="B113" s="1">
        <v>1.5005949999999999</v>
      </c>
      <c r="C113" s="1">
        <v>0.82605010000000001</v>
      </c>
      <c r="D113" s="1">
        <v>3.3</v>
      </c>
      <c r="E113" s="1">
        <v>47842.74</v>
      </c>
      <c r="F113" s="1">
        <v>1553.538</v>
      </c>
      <c r="G113" s="1">
        <v>0.72410890000000006</v>
      </c>
      <c r="H113" s="1">
        <v>2.351309E-2</v>
      </c>
      <c r="I113" s="1">
        <f>1/Table2678910111213[[#This Row],[h/c]]</f>
        <v>0.30303030303030304</v>
      </c>
    </row>
    <row r="114" spans="2:9" x14ac:dyDescent="0.25">
      <c r="B114" s="1">
        <v>1.5005949999999999</v>
      </c>
      <c r="C114" s="1">
        <v>0.81381159999999997</v>
      </c>
      <c r="D114" s="1">
        <v>3.4</v>
      </c>
      <c r="E114" s="1">
        <v>47837.78</v>
      </c>
      <c r="F114" s="1">
        <v>1560.5</v>
      </c>
      <c r="G114" s="1">
        <v>0.72403390000000001</v>
      </c>
      <c r="H114" s="1">
        <v>2.3618460000000001E-2</v>
      </c>
      <c r="I114" s="1">
        <f>1/Table2678910111213[[#This Row],[h/c]]</f>
        <v>0.29411764705882354</v>
      </c>
    </row>
    <row r="115" spans="2:9" x14ac:dyDescent="0.25">
      <c r="B115" s="1">
        <v>1.5005949999999999</v>
      </c>
      <c r="C115" s="1">
        <v>0.80210150000000002</v>
      </c>
      <c r="D115" s="1">
        <v>3.5</v>
      </c>
      <c r="E115" s="1">
        <v>47888.44</v>
      </c>
      <c r="F115" s="1">
        <v>1570.7629999999999</v>
      </c>
      <c r="G115" s="1">
        <v>0.72480060000000002</v>
      </c>
      <c r="H115" s="1">
        <v>2.3773800000000001E-2</v>
      </c>
      <c r="I115" s="1">
        <f>1/Table2678910111213[[#This Row],[h/c]]</f>
        <v>0.2857142857142857</v>
      </c>
    </row>
    <row r="116" spans="2:9" x14ac:dyDescent="0.25">
      <c r="B116" s="1">
        <v>1.5005949999999999</v>
      </c>
      <c r="C116" s="1">
        <v>0.7908828</v>
      </c>
      <c r="D116" s="1">
        <v>3.6</v>
      </c>
      <c r="E116" s="1">
        <v>47960.67</v>
      </c>
      <c r="F116" s="1">
        <v>1581.8150000000001</v>
      </c>
      <c r="G116" s="1">
        <v>0.72589389999999998</v>
      </c>
      <c r="H116" s="1">
        <v>2.3941069999999998E-2</v>
      </c>
      <c r="I116" s="1">
        <f>1/Table2678910111213[[#This Row],[h/c]]</f>
        <v>0.27777777777777779</v>
      </c>
    </row>
    <row r="117" spans="2:9" x14ac:dyDescent="0.25">
      <c r="B117" s="1">
        <v>1.5005949999999999</v>
      </c>
      <c r="C117" s="1">
        <v>0.78012190000000003</v>
      </c>
      <c r="D117" s="1">
        <v>3.7</v>
      </c>
      <c r="E117" s="1">
        <v>47946.04</v>
      </c>
      <c r="F117" s="1">
        <v>1586.8889999999999</v>
      </c>
      <c r="G117" s="1">
        <v>0.72567250000000005</v>
      </c>
      <c r="H117" s="1">
        <v>2.401787E-2</v>
      </c>
      <c r="I117" s="1">
        <f>1/Table2678910111213[[#This Row],[h/c]]</f>
        <v>0.27027027027027023</v>
      </c>
    </row>
    <row r="118" spans="2:9" x14ac:dyDescent="0.25">
      <c r="B118" s="1">
        <v>1.5005949999999999</v>
      </c>
      <c r="C118" s="1">
        <v>0.76978869999999999</v>
      </c>
      <c r="D118" s="1">
        <v>3.8</v>
      </c>
      <c r="E118" s="1">
        <v>48018.42</v>
      </c>
      <c r="F118" s="1">
        <v>1597.3040000000001</v>
      </c>
      <c r="G118" s="1">
        <v>0.72676790000000002</v>
      </c>
      <c r="H118" s="1">
        <v>2.4175499999999999E-2</v>
      </c>
      <c r="I118" s="1">
        <f>1/Table2678910111213[[#This Row],[h/c]]</f>
        <v>0.26315789473684209</v>
      </c>
    </row>
    <row r="119" spans="2:9" x14ac:dyDescent="0.25">
      <c r="B119" s="1">
        <v>1.5005949999999999</v>
      </c>
      <c r="C119" s="1">
        <v>0.75985559999999996</v>
      </c>
      <c r="D119" s="1">
        <v>3.9</v>
      </c>
      <c r="E119" s="1">
        <v>48010.66</v>
      </c>
      <c r="F119" s="1">
        <v>1602.0509999999999</v>
      </c>
      <c r="G119" s="1">
        <v>0.72665049999999998</v>
      </c>
      <c r="H119" s="1">
        <v>2.4247339999999999E-2</v>
      </c>
      <c r="I119" s="1">
        <f>1/Table2678910111213[[#This Row],[h/c]]</f>
        <v>0.25641025641025644</v>
      </c>
    </row>
    <row r="120" spans="2:9" x14ac:dyDescent="0.25">
      <c r="B120" s="1"/>
      <c r="C120" s="1"/>
      <c r="D120" s="1"/>
      <c r="E120" s="1"/>
      <c r="F120" s="1"/>
      <c r="G120" s="1"/>
      <c r="H120" s="1"/>
      <c r="I120" s="1" t="e">
        <f>1/Table2678910111213[[#This Row],[h/c]]</f>
        <v>#DIV/0!</v>
      </c>
    </row>
    <row r="121" spans="2:9" x14ac:dyDescent="0.25">
      <c r="B121" s="1"/>
      <c r="C121" s="1"/>
      <c r="D121" s="1"/>
      <c r="E121" s="1"/>
      <c r="F121" s="1"/>
      <c r="G121" s="1"/>
      <c r="H121" s="1"/>
      <c r="I121" s="1" t="e">
        <f>1/Table2678910111213[[#This Row],[h/c]]</f>
        <v>#DIV/0!</v>
      </c>
    </row>
    <row r="122" spans="2:9" x14ac:dyDescent="0.25">
      <c r="B122" s="1"/>
      <c r="C122" s="1"/>
      <c r="D122" s="1"/>
      <c r="E122" s="1"/>
      <c r="F122" s="1"/>
      <c r="G122" s="1"/>
      <c r="H122" s="1"/>
      <c r="I122" s="1" t="e">
        <f>1/Table2678910111213[[#This Row],[h/c]]</f>
        <v>#DIV/0!</v>
      </c>
    </row>
    <row r="123" spans="2:9" x14ac:dyDescent="0.25">
      <c r="B123" s="1"/>
      <c r="C123" s="1"/>
      <c r="D123" s="1"/>
      <c r="E123" s="1"/>
      <c r="F123" s="1"/>
      <c r="G123" s="1"/>
      <c r="H123" s="1"/>
      <c r="I123" s="1" t="e">
        <f>1/Table2678910111213[[#This Row],[h/c]]</f>
        <v>#DIV/0!</v>
      </c>
    </row>
    <row r="124" spans="2:9" x14ac:dyDescent="0.25">
      <c r="B124" s="1"/>
      <c r="C124" s="1"/>
      <c r="D124" s="1"/>
      <c r="E124" s="1"/>
      <c r="F124" s="1"/>
      <c r="G124" s="1"/>
      <c r="H124" s="1"/>
      <c r="I124" s="1" t="e">
        <f>1/Table2678910111213[[#This Row],[h/c]]</f>
        <v>#DIV/0!</v>
      </c>
    </row>
    <row r="125" spans="2:9" x14ac:dyDescent="0.25">
      <c r="B125" s="1"/>
      <c r="C125" s="1"/>
      <c r="D125" s="1"/>
      <c r="E125" s="1"/>
      <c r="F125" s="1"/>
      <c r="G125" s="1"/>
      <c r="H125" s="1"/>
      <c r="I125" s="1" t="e">
        <f>1/Table2678910111213[[#This Row],[h/c]]</f>
        <v>#DIV/0!</v>
      </c>
    </row>
    <row r="126" spans="2:9" x14ac:dyDescent="0.25">
      <c r="B126" s="1"/>
      <c r="C126" s="1"/>
      <c r="D126" s="1"/>
      <c r="E126" s="1"/>
      <c r="F126" s="1"/>
      <c r="G126" s="1"/>
      <c r="H126" s="1"/>
      <c r="I126" s="1" t="e">
        <f>1/Table2678910111213[[#This Row],[h/c]]</f>
        <v>#DIV/0!</v>
      </c>
    </row>
    <row r="127" spans="2:9" x14ac:dyDescent="0.25">
      <c r="B127" s="1"/>
      <c r="C127" s="1"/>
      <c r="D127" s="1"/>
      <c r="E127" s="1"/>
      <c r="F127" s="1"/>
      <c r="G127" s="1"/>
      <c r="H127" s="1"/>
      <c r="I127" s="1" t="e">
        <f>1/Table2678910111213[[#This Row],[h/c]]</f>
        <v>#DIV/0!</v>
      </c>
    </row>
    <row r="128" spans="2:9" x14ac:dyDescent="0.25">
      <c r="B128" s="1"/>
      <c r="C128" s="1"/>
      <c r="D128" s="1"/>
      <c r="E128" s="1"/>
      <c r="F128" s="1"/>
      <c r="G128" s="1"/>
      <c r="H128" s="1"/>
      <c r="I128" s="1" t="e">
        <f>1/Table2678910111213[[#This Row],[h/c]]</f>
        <v>#DIV/0!</v>
      </c>
    </row>
    <row r="129" spans="2:9" x14ac:dyDescent="0.25">
      <c r="B129" s="1"/>
      <c r="C129" s="1"/>
      <c r="D129" s="1"/>
      <c r="E129" s="1"/>
      <c r="F129" s="1"/>
      <c r="G129" s="1"/>
      <c r="H129" s="1"/>
      <c r="I129" s="1" t="e">
        <f>1/Table2678910111213[[#This Row],[h/c]]</f>
        <v>#DIV/0!</v>
      </c>
    </row>
    <row r="130" spans="2:9" x14ac:dyDescent="0.25">
      <c r="B130" s="1"/>
      <c r="C130" s="1"/>
      <c r="D130" s="1"/>
      <c r="E130" s="1"/>
      <c r="F130" s="1"/>
      <c r="G130" s="1"/>
      <c r="H130" s="1"/>
      <c r="I130" s="1" t="e">
        <f>1/Table2678910111213[[#This Row],[h/c]]</f>
        <v>#DIV/0!</v>
      </c>
    </row>
    <row r="131" spans="2:9" x14ac:dyDescent="0.25">
      <c r="B131" s="1"/>
      <c r="C131" s="1"/>
      <c r="D131" s="1"/>
      <c r="E131" s="1"/>
      <c r="F131" s="1"/>
      <c r="G131" s="1"/>
      <c r="H131" s="1"/>
      <c r="I131" s="1" t="e">
        <f>1/Table2678910111213[[#This Row],[h/c]]</f>
        <v>#DIV/0!</v>
      </c>
    </row>
    <row r="132" spans="2:9" x14ac:dyDescent="0.25">
      <c r="B132" s="1"/>
      <c r="C132" s="1"/>
      <c r="D132" s="1"/>
      <c r="E132" s="1"/>
      <c r="F132" s="1"/>
      <c r="G132" s="1"/>
      <c r="H132" s="1"/>
      <c r="I132" s="1" t="e">
        <f>1/Table2678910111213[[#This Row],[h/c]]</f>
        <v>#DIV/0!</v>
      </c>
    </row>
    <row r="133" spans="2:9" x14ac:dyDescent="0.25">
      <c r="B133" s="1"/>
      <c r="C133" s="1"/>
      <c r="D133" s="1"/>
      <c r="E133" s="1"/>
      <c r="F133" s="1"/>
      <c r="G133" s="1"/>
      <c r="H133" s="1"/>
      <c r="I133" s="1" t="e">
        <f>1/Table2678910111213[[#This Row],[h/c]]</f>
        <v>#DIV/0!</v>
      </c>
    </row>
    <row r="134" spans="2:9" x14ac:dyDescent="0.25">
      <c r="B134" s="1"/>
      <c r="C134" s="1"/>
      <c r="D134" s="1"/>
      <c r="E134" s="1"/>
      <c r="F134" s="1"/>
      <c r="G134" s="1"/>
      <c r="H134" s="1"/>
      <c r="I134" s="1" t="e">
        <f>1/Table2678910111213[[#This Row],[h/c]]</f>
        <v>#DIV/0!</v>
      </c>
    </row>
    <row r="135" spans="2:9" x14ac:dyDescent="0.25">
      <c r="B135" s="1"/>
      <c r="C135" s="1"/>
      <c r="D135" s="1"/>
      <c r="E135" s="1"/>
      <c r="F135" s="1"/>
      <c r="G135" s="1"/>
      <c r="H135" s="1"/>
      <c r="I135" s="1" t="e">
        <f>1/Table2678910111213[[#This Row],[h/c]]</f>
        <v>#DIV/0!</v>
      </c>
    </row>
    <row r="136" spans="2:9" x14ac:dyDescent="0.25">
      <c r="B136" s="1"/>
      <c r="C136" s="1"/>
      <c r="D136" s="1"/>
      <c r="E136" s="1"/>
      <c r="F136" s="1"/>
      <c r="G136" s="1"/>
      <c r="H136" s="1"/>
      <c r="I136" s="1" t="e">
        <f>1/Table2678910111213[[#This Row],[h/c]]</f>
        <v>#DIV/0!</v>
      </c>
    </row>
    <row r="137" spans="2:9" x14ac:dyDescent="0.25">
      <c r="B137" s="1"/>
      <c r="C137" s="1"/>
      <c r="D137" s="1"/>
      <c r="E137" s="1"/>
      <c r="F137" s="1"/>
      <c r="G137" s="1"/>
      <c r="H137" s="1"/>
      <c r="I137" s="1" t="e">
        <f>1/Table2678910111213[[#This Row],[h/c]]</f>
        <v>#DIV/0!</v>
      </c>
    </row>
    <row r="138" spans="2:9" x14ac:dyDescent="0.25">
      <c r="B138" s="1"/>
      <c r="C138" s="1"/>
      <c r="D138" s="1"/>
      <c r="E138" s="1"/>
      <c r="F138" s="1"/>
      <c r="G138" s="1"/>
      <c r="H138" s="1"/>
      <c r="I138" s="1" t="e">
        <f>1/Table2678910111213[[#This Row],[h/c]]</f>
        <v>#DIV/0!</v>
      </c>
    </row>
    <row r="139" spans="2:9" x14ac:dyDescent="0.25">
      <c r="B139" s="1"/>
      <c r="C139" s="1"/>
      <c r="D139" s="1"/>
      <c r="E139" s="1"/>
      <c r="F139" s="1"/>
      <c r="G139" s="1"/>
      <c r="H139" s="1"/>
      <c r="I139" s="1" t="e">
        <f>1/Table2678910111213[[#This Row],[h/c]]</f>
        <v>#DIV/0!</v>
      </c>
    </row>
    <row r="140" spans="2:9" x14ac:dyDescent="0.25">
      <c r="B140" s="1"/>
      <c r="C140" s="1"/>
      <c r="D140" s="1"/>
      <c r="E140" s="1"/>
      <c r="F140" s="1"/>
      <c r="G140" s="1"/>
      <c r="H140" s="1"/>
      <c r="I140" s="1" t="e">
        <f>1/Table2678910111213[[#This Row],[h/c]]</f>
        <v>#DIV/0!</v>
      </c>
    </row>
    <row r="141" spans="2:9" x14ac:dyDescent="0.25">
      <c r="B141" s="1"/>
      <c r="C141" s="1"/>
      <c r="D141" s="1"/>
      <c r="E141" s="1"/>
      <c r="F141" s="1"/>
      <c r="G141" s="1"/>
      <c r="H141" s="1"/>
      <c r="I141" s="1" t="e">
        <f>1/Table2678910111213[[#This Row],[h/c]]</f>
        <v>#DIV/0!</v>
      </c>
    </row>
    <row r="142" spans="2:9" x14ac:dyDescent="0.25">
      <c r="B142" s="1"/>
      <c r="C142" s="1"/>
      <c r="D142" s="1"/>
      <c r="E142" s="1"/>
      <c r="F142" s="1"/>
      <c r="G142" s="1"/>
      <c r="H142" s="1"/>
      <c r="I142" s="1" t="e">
        <f>1/Table2678910111213[[#This Row],[h/c]]</f>
        <v>#DIV/0!</v>
      </c>
    </row>
    <row r="143" spans="2:9" x14ac:dyDescent="0.25">
      <c r="B143" s="1"/>
      <c r="C143" s="1"/>
      <c r="D143" s="1"/>
      <c r="E143" s="1"/>
      <c r="F143" s="1"/>
      <c r="G143" s="1"/>
      <c r="H143" s="1"/>
      <c r="I143" s="1" t="e">
        <f>1/Table2678910111213[[#This Row],[h/c]]</f>
        <v>#DIV/0!</v>
      </c>
    </row>
    <row r="144" spans="2:9" x14ac:dyDescent="0.25">
      <c r="B144" s="1"/>
      <c r="C144" s="1"/>
      <c r="D144" s="1"/>
      <c r="E144" s="1"/>
      <c r="F144" s="1"/>
      <c r="G144" s="1"/>
      <c r="H144" s="1"/>
      <c r="I144" s="1" t="e">
        <f>1/Table2678910111213[[#This Row],[h/c]]</f>
        <v>#DIV/0!</v>
      </c>
    </row>
    <row r="145" spans="2:9" x14ac:dyDescent="0.25">
      <c r="B145" s="1"/>
      <c r="C145" s="1"/>
      <c r="D145" s="1"/>
      <c r="E145" s="1"/>
      <c r="F145" s="1"/>
      <c r="G145" s="1"/>
      <c r="H145" s="1"/>
      <c r="I145" s="1" t="e">
        <f>1/Table2678910111213[[#This Row],[h/c]]</f>
        <v>#DIV/0!</v>
      </c>
    </row>
    <row r="146" spans="2:9" x14ac:dyDescent="0.25">
      <c r="B146" s="1"/>
      <c r="C146" s="1"/>
      <c r="E146" s="1"/>
      <c r="F146" s="1"/>
      <c r="G146" s="1"/>
      <c r="H146" s="1"/>
      <c r="I146" s="1" t="e">
        <f>1/Table2678910111213[[#This Row],[h/c]]</f>
        <v>#DIV/0!</v>
      </c>
    </row>
    <row r="147" spans="2:9" x14ac:dyDescent="0.25">
      <c r="B147" s="1"/>
      <c r="C147" s="1"/>
      <c r="E147" s="1"/>
      <c r="F147" s="1"/>
      <c r="G147" s="1"/>
      <c r="H147" s="1"/>
      <c r="I147" s="1" t="e">
        <f>1/Table2678910111213[[#This Row],[h/c]]</f>
        <v>#DIV/0!</v>
      </c>
    </row>
    <row r="148" spans="2:9" x14ac:dyDescent="0.25">
      <c r="B148" s="1"/>
      <c r="C148" s="1"/>
      <c r="D148" s="1"/>
      <c r="E148" s="1"/>
      <c r="F148" s="1"/>
      <c r="G148" s="1"/>
      <c r="H148" s="1"/>
      <c r="I148" s="1" t="e">
        <f>1/Table2678910111213[[#This Row],[h/c]]</f>
        <v>#DIV/0!</v>
      </c>
    </row>
    <row r="149" spans="2:9" x14ac:dyDescent="0.25">
      <c r="B149" s="1"/>
      <c r="C149" s="1"/>
      <c r="D149" s="1"/>
      <c r="E149" s="1"/>
      <c r="F149" s="1"/>
      <c r="G149" s="1"/>
      <c r="H149" s="1"/>
      <c r="I149" s="1" t="e">
        <f>1/Table2678910111213[[#This Row],[h/c]]</f>
        <v>#DIV/0!</v>
      </c>
    </row>
    <row r="150" spans="2:9" x14ac:dyDescent="0.25">
      <c r="B150" s="1"/>
      <c r="C150" s="1"/>
      <c r="D150" s="1"/>
      <c r="E150" s="1"/>
      <c r="F150" s="1"/>
      <c r="G150" s="1"/>
      <c r="H150" s="1"/>
      <c r="I150" s="1" t="e">
        <f>1/Table2678910111213[[#This Row],[h/c]]</f>
        <v>#DIV/0!</v>
      </c>
    </row>
    <row r="151" spans="2:9" x14ac:dyDescent="0.25">
      <c r="B151" s="1"/>
      <c r="C151" s="1"/>
      <c r="D151" s="1"/>
      <c r="E151" s="1"/>
      <c r="F151" s="1"/>
      <c r="G151" s="1"/>
      <c r="H151" s="1"/>
      <c r="I151" s="1" t="e">
        <f>1/Table2678910111213[[#This Row],[h/c]]</f>
        <v>#DIV/0!</v>
      </c>
    </row>
    <row r="152" spans="2:9" x14ac:dyDescent="0.25">
      <c r="B152" s="1"/>
      <c r="C152" s="1"/>
      <c r="D152" s="1"/>
      <c r="E152" s="1"/>
      <c r="F152" s="1"/>
      <c r="G152" s="1"/>
      <c r="H152" s="1"/>
      <c r="I152" s="1" t="e">
        <f>1/Table2678910111213[[#This Row],[h/c]]</f>
        <v>#DIV/0!</v>
      </c>
    </row>
    <row r="153" spans="2:9" x14ac:dyDescent="0.25">
      <c r="B153" s="1"/>
      <c r="C153" s="1"/>
      <c r="D153" s="1"/>
      <c r="E153" s="1"/>
      <c r="F153" s="1"/>
      <c r="G153" s="1"/>
      <c r="H153" s="1"/>
      <c r="I153" s="1" t="e">
        <f>1/Table2678910111213[[#This Row],[h/c]]</f>
        <v>#DIV/0!</v>
      </c>
    </row>
    <row r="154" spans="2:9" x14ac:dyDescent="0.25">
      <c r="B154" s="1"/>
      <c r="C154" s="1"/>
      <c r="D154" s="1"/>
      <c r="E154" s="1"/>
      <c r="F154" s="1"/>
      <c r="G154" s="1"/>
      <c r="H154" s="1"/>
      <c r="I154" s="1" t="e">
        <f>1/Table2678910111213[[#This Row],[h/c]]</f>
        <v>#DIV/0!</v>
      </c>
    </row>
    <row r="155" spans="2:9" x14ac:dyDescent="0.25">
      <c r="B155" s="1"/>
      <c r="C155" s="1"/>
      <c r="D155" s="1"/>
      <c r="E155" s="1"/>
      <c r="F155" s="1"/>
      <c r="G155" s="1"/>
      <c r="H155" s="1"/>
      <c r="I155" s="1" t="e">
        <f>1/Table2678910111213[[#This Row],[h/c]]</f>
        <v>#DIV/0!</v>
      </c>
    </row>
    <row r="156" spans="2:9" x14ac:dyDescent="0.25">
      <c r="B156" s="1"/>
      <c r="C156" s="1"/>
      <c r="E156" s="1"/>
      <c r="F156" s="1"/>
      <c r="G156" s="1"/>
      <c r="H156" s="1"/>
      <c r="I156" s="1" t="e">
        <f>1/Table2678910111213[[#This Row],[h/c]]</f>
        <v>#DIV/0!</v>
      </c>
    </row>
    <row r="157" spans="2:9" x14ac:dyDescent="0.25">
      <c r="B157" s="1"/>
      <c r="C157" s="1"/>
      <c r="E157" s="1"/>
      <c r="F157" s="1"/>
      <c r="G157" s="1"/>
      <c r="H157" s="1"/>
      <c r="I157" s="1" t="e">
        <f>1/Table2678910111213[[#This Row],[h/c]]</f>
        <v>#DIV/0!</v>
      </c>
    </row>
    <row r="158" spans="2:9" x14ac:dyDescent="0.25">
      <c r="B158" s="1"/>
      <c r="C158" s="1"/>
      <c r="D158" s="1"/>
      <c r="E158" s="1"/>
      <c r="F158" s="1"/>
      <c r="G158" s="1"/>
      <c r="H158" s="1"/>
      <c r="I158" s="1" t="e">
        <f>1/Table2678910111213[[#This Row],[h/c]]</f>
        <v>#DIV/0!</v>
      </c>
    </row>
    <row r="159" spans="2:9" x14ac:dyDescent="0.25">
      <c r="B159" s="1"/>
      <c r="C159" s="1"/>
      <c r="D159" s="1"/>
      <c r="E159" s="1"/>
      <c r="F159" s="1"/>
      <c r="G159" s="1"/>
      <c r="H159" s="1"/>
      <c r="I159" s="1" t="e">
        <f>1/Table2678910111213[[#This Row],[h/c]]</f>
        <v>#DIV/0!</v>
      </c>
    </row>
    <row r="160" spans="2:9" x14ac:dyDescent="0.25">
      <c r="B160" s="1"/>
      <c r="C160" s="1"/>
      <c r="D160" s="1"/>
      <c r="E160" s="1"/>
      <c r="F160" s="1"/>
      <c r="G160" s="1"/>
      <c r="H160" s="1"/>
      <c r="I160" s="1" t="e">
        <f>1/Table2678910111213[[#This Row],[h/c]]</f>
        <v>#DIV/0!</v>
      </c>
    </row>
    <row r="161" spans="2:9" x14ac:dyDescent="0.25">
      <c r="B161" s="1"/>
      <c r="C161" s="1"/>
      <c r="D161" s="1"/>
      <c r="E161" s="1"/>
      <c r="F161" s="1"/>
      <c r="G161" s="1"/>
      <c r="H161" s="1"/>
      <c r="I161" s="1" t="e">
        <f>1/Table2678910111213[[#This Row],[h/c]]</f>
        <v>#DIV/0!</v>
      </c>
    </row>
    <row r="162" spans="2:9" x14ac:dyDescent="0.25">
      <c r="B162" s="1"/>
      <c r="C162" s="1"/>
      <c r="E162" s="1"/>
      <c r="F162" s="1"/>
      <c r="G162" s="1"/>
      <c r="H162" s="1"/>
      <c r="I162" s="1" t="e">
        <f>1/Table2678910111213[[#This Row],[h/c]]</f>
        <v>#DIV/0!</v>
      </c>
    </row>
    <row r="163" spans="2:9" x14ac:dyDescent="0.25">
      <c r="B163" s="1"/>
      <c r="C163" s="1"/>
      <c r="E163" s="1"/>
      <c r="F163" s="1"/>
      <c r="G163" s="1"/>
      <c r="H163" s="1"/>
      <c r="I163" s="1" t="e">
        <f>1/Table2678910111213[[#This Row],[h/c]]</f>
        <v>#DIV/0!</v>
      </c>
    </row>
    <row r="164" spans="2:9" x14ac:dyDescent="0.25">
      <c r="B164" s="1"/>
      <c r="C164" s="1"/>
      <c r="D164" s="1"/>
      <c r="E164" s="1"/>
      <c r="F164" s="1"/>
      <c r="G164" s="1"/>
      <c r="H164" s="1"/>
      <c r="I164" s="1" t="e">
        <f>1/Table2678910111213[[#This Row],[h/c]]</f>
        <v>#DIV/0!</v>
      </c>
    </row>
    <row r="165" spans="2:9" x14ac:dyDescent="0.25">
      <c r="B165" s="1"/>
      <c r="C165" s="1"/>
      <c r="D165" s="1"/>
      <c r="E165" s="1"/>
      <c r="F165" s="1"/>
      <c r="G165" s="1"/>
      <c r="H165" s="1"/>
      <c r="I165" s="1" t="e">
        <f>1/Table2678910111213[[#This Row],[h/c]]</f>
        <v>#DIV/0!</v>
      </c>
    </row>
    <row r="166" spans="2:9" x14ac:dyDescent="0.25">
      <c r="B166" s="1"/>
      <c r="C166" s="1"/>
      <c r="D166" s="1"/>
      <c r="E166" s="1"/>
      <c r="F166" s="1"/>
      <c r="G166" s="1"/>
      <c r="H166" s="1"/>
      <c r="I166" s="1" t="e">
        <f>1/Table2678910111213[[#This Row],[h/c]]</f>
        <v>#DIV/0!</v>
      </c>
    </row>
    <row r="167" spans="2:9" x14ac:dyDescent="0.25">
      <c r="B167" s="1"/>
      <c r="C167" s="1"/>
      <c r="D167" s="1"/>
      <c r="E167" s="1"/>
      <c r="F167" s="1"/>
      <c r="G167" s="1"/>
      <c r="H167" s="1"/>
      <c r="I167" s="1" t="e">
        <f>1/Table2678910111213[[#This Row],[h/c]]</f>
        <v>#DIV/0!</v>
      </c>
    </row>
    <row r="168" spans="2:9" x14ac:dyDescent="0.25">
      <c r="B168" s="1"/>
      <c r="C168" s="1"/>
      <c r="E168" s="1"/>
      <c r="F168" s="1"/>
      <c r="G168" s="1"/>
      <c r="H168" s="1"/>
      <c r="I168" s="1" t="e">
        <f>1/Table2678910111213[[#This Row],[h/c]]</f>
        <v>#DIV/0!</v>
      </c>
    </row>
    <row r="169" spans="2:9" x14ac:dyDescent="0.25">
      <c r="B169" s="1"/>
      <c r="C169" s="1"/>
      <c r="E169" s="1"/>
      <c r="F169" s="1"/>
      <c r="G169" s="1"/>
      <c r="H169" s="1"/>
      <c r="I169" s="1" t="e">
        <f>1/Table2678910111213[[#This Row],[h/c]]</f>
        <v>#DIV/0!</v>
      </c>
    </row>
    <row r="170" spans="2:9" x14ac:dyDescent="0.25">
      <c r="B170" s="1"/>
      <c r="C170" s="1"/>
      <c r="E170" s="1"/>
      <c r="F170" s="1"/>
      <c r="G170" s="1"/>
      <c r="H170" s="1"/>
      <c r="I170" s="1" t="e">
        <f>1/Table2678910111213[[#This Row],[h/c]]</f>
        <v>#DIV/0!</v>
      </c>
    </row>
    <row r="171" spans="2:9" x14ac:dyDescent="0.25">
      <c r="B171" s="1"/>
      <c r="C171" s="1"/>
      <c r="E171" s="1"/>
      <c r="F171" s="1"/>
      <c r="G171" s="1"/>
      <c r="H171" s="1"/>
      <c r="I171" s="1" t="e">
        <f>1/Table2678910111213[[#This Row],[h/c]]</f>
        <v>#DIV/0!</v>
      </c>
    </row>
    <row r="172" spans="2:9" x14ac:dyDescent="0.25">
      <c r="B172" s="1"/>
      <c r="C172" s="1"/>
      <c r="E172" s="1"/>
      <c r="F172" s="1"/>
      <c r="G172" s="1"/>
      <c r="H172" s="1"/>
      <c r="I172" s="1" t="e">
        <f>1/Table2678910111213[[#This Row],[h/c]]</f>
        <v>#DIV/0!</v>
      </c>
    </row>
    <row r="173" spans="2:9" x14ac:dyDescent="0.25">
      <c r="B173" s="1"/>
      <c r="C173" s="1"/>
      <c r="E173" s="1"/>
      <c r="F173" s="1"/>
      <c r="G173" s="1"/>
      <c r="H173" s="1"/>
      <c r="I173" s="1" t="e">
        <f>1/Table2678910111213[[#This Row],[h/c]]</f>
        <v>#DIV/0!</v>
      </c>
    </row>
    <row r="174" spans="2:9" x14ac:dyDescent="0.25">
      <c r="B174" s="1"/>
      <c r="C174" s="1"/>
      <c r="D174" s="1"/>
      <c r="E174" s="1"/>
      <c r="F174" s="1"/>
      <c r="G174" s="1"/>
      <c r="H174" s="1"/>
      <c r="I174" s="1" t="e">
        <f>1/Table2678910111213[[#This Row],[h/c]]</f>
        <v>#DIV/0!</v>
      </c>
    </row>
    <row r="175" spans="2:9" x14ac:dyDescent="0.25">
      <c r="B175" s="1"/>
      <c r="C175" s="1"/>
      <c r="D175" s="1"/>
      <c r="E175" s="1"/>
      <c r="F175" s="1"/>
      <c r="G175" s="1"/>
      <c r="H175" s="1"/>
      <c r="I175" s="1" t="e">
        <f>1/Table2678910111213[[#This Row],[h/c]]</f>
        <v>#DIV/0!</v>
      </c>
    </row>
    <row r="176" spans="2:9" x14ac:dyDescent="0.25">
      <c r="B176" s="1"/>
      <c r="C176" s="1"/>
      <c r="D176" s="1"/>
      <c r="E176" s="1"/>
      <c r="F176" s="1"/>
      <c r="G176" s="1"/>
      <c r="H176" s="1"/>
      <c r="I176" s="1" t="e">
        <f>1/Table2678910111213[[#This Row],[h/c]]</f>
        <v>#DIV/0!</v>
      </c>
    </row>
    <row r="177" spans="2:9" x14ac:dyDescent="0.25">
      <c r="B177" s="1"/>
      <c r="C177" s="1"/>
      <c r="D177" s="1"/>
      <c r="E177" s="1"/>
      <c r="F177" s="1"/>
      <c r="G177" s="1"/>
      <c r="H177" s="1"/>
      <c r="I177" s="1" t="e">
        <f>1/Table2678910111213[[#This Row],[h/c]]</f>
        <v>#DIV/0!</v>
      </c>
    </row>
    <row r="178" spans="2:9" x14ac:dyDescent="0.25">
      <c r="B178" s="1"/>
      <c r="C178" s="1"/>
      <c r="D178" s="1"/>
      <c r="E178" s="1"/>
      <c r="F178" s="1"/>
      <c r="G178" s="1"/>
      <c r="H178" s="1"/>
      <c r="I178" s="1" t="e">
        <f>1/Table2678910111213[[#This Row],[h/c]]</f>
        <v>#DIV/0!</v>
      </c>
    </row>
    <row r="179" spans="2:9" x14ac:dyDescent="0.25">
      <c r="B179" s="1"/>
      <c r="C179" s="1"/>
      <c r="E179" s="1"/>
      <c r="F179" s="1"/>
      <c r="G179" s="1"/>
      <c r="H179" s="1"/>
      <c r="I179" s="1" t="e">
        <f>1/Table2678910111213[[#This Row],[h/c]]</f>
        <v>#DIV/0!</v>
      </c>
    </row>
    <row r="180" spans="2:9" x14ac:dyDescent="0.25">
      <c r="B180" s="1"/>
      <c r="C180" s="1"/>
      <c r="D180" s="1"/>
      <c r="E180" s="1"/>
      <c r="F180" s="1"/>
      <c r="G180" s="1"/>
      <c r="H180" s="1"/>
      <c r="I180" s="1" t="e">
        <f>1/Table2678910111213[[#This Row],[h/c]]</f>
        <v>#DIV/0!</v>
      </c>
    </row>
    <row r="181" spans="2:9" x14ac:dyDescent="0.25">
      <c r="B181" s="1"/>
      <c r="C181" s="1"/>
      <c r="D181" s="1"/>
      <c r="E181" s="1"/>
      <c r="F181" s="1"/>
      <c r="G181" s="1"/>
      <c r="H181" s="1"/>
      <c r="I181" s="1" t="e">
        <f>1/Table2678910111213[[#This Row],[h/c]]</f>
        <v>#DIV/0!</v>
      </c>
    </row>
    <row r="182" spans="2:9" x14ac:dyDescent="0.25">
      <c r="B182" s="1"/>
      <c r="C182" s="1"/>
      <c r="D182" s="1"/>
      <c r="E182" s="1"/>
      <c r="F182" s="1"/>
      <c r="G182" s="1"/>
      <c r="H182" s="1"/>
      <c r="I182" s="1" t="e">
        <f>1/Table2678910111213[[#This Row],[h/c]]</f>
        <v>#DIV/0!</v>
      </c>
    </row>
    <row r="183" spans="2:9" x14ac:dyDescent="0.25">
      <c r="B183" s="1"/>
      <c r="C183" s="1"/>
      <c r="D183" s="1"/>
      <c r="E183" s="1"/>
      <c r="F183" s="1"/>
      <c r="G183" s="1"/>
      <c r="H183" s="1"/>
      <c r="I183" s="1" t="e">
        <f>1/Table2678910111213[[#This Row],[h/c]]</f>
        <v>#DIV/0!</v>
      </c>
    </row>
    <row r="184" spans="2:9" x14ac:dyDescent="0.25">
      <c r="B184" s="1"/>
      <c r="C184" s="1"/>
      <c r="E184" s="1"/>
      <c r="F184" s="1"/>
      <c r="G184" s="1"/>
      <c r="H184" s="1"/>
      <c r="I184" s="1" t="e">
        <f>1/Table2678910111213[[#This Row],[h/c]]</f>
        <v>#DIV/0!</v>
      </c>
    </row>
    <row r="185" spans="2:9" x14ac:dyDescent="0.25">
      <c r="B185" s="1"/>
      <c r="C185" s="1"/>
      <c r="D185" s="1"/>
      <c r="E185" s="1"/>
      <c r="F185" s="1"/>
      <c r="G185" s="1"/>
      <c r="H185" s="1"/>
      <c r="I185" s="1" t="e">
        <f>1/Table2678910111213[[#This Row],[h/c]]</f>
        <v>#DIV/0!</v>
      </c>
    </row>
    <row r="186" spans="2:9" x14ac:dyDescent="0.25">
      <c r="B186" s="1"/>
      <c r="C186" s="1"/>
      <c r="D186" s="1"/>
      <c r="E186" s="1"/>
      <c r="F186" s="1"/>
      <c r="G186" s="1"/>
      <c r="H186" s="1"/>
      <c r="I186" s="1" t="e">
        <f>1/Table2678910111213[[#This Row],[h/c]]</f>
        <v>#DIV/0!</v>
      </c>
    </row>
    <row r="187" spans="2:9" x14ac:dyDescent="0.25">
      <c r="B187" s="1"/>
      <c r="C187" s="1"/>
      <c r="E187" s="1"/>
      <c r="F187" s="1"/>
      <c r="G187" s="1"/>
      <c r="H187" s="1"/>
      <c r="I187" s="1" t="e">
        <f>1/Table2678910111213[[#This Row],[h/c]]</f>
        <v>#DIV/0!</v>
      </c>
    </row>
    <row r="188" spans="2:9" x14ac:dyDescent="0.25">
      <c r="B188" s="1"/>
      <c r="C188" s="1"/>
      <c r="D188" s="1"/>
      <c r="E188" s="1"/>
      <c r="F188" s="1"/>
      <c r="G188" s="1"/>
      <c r="H188" s="1"/>
      <c r="I188" s="1" t="e">
        <f>1/Table2678910111213[[#This Row],[h/c]]</f>
        <v>#DIV/0!</v>
      </c>
    </row>
    <row r="189" spans="2:9" x14ac:dyDescent="0.25">
      <c r="B189" s="1"/>
      <c r="C189" s="1"/>
      <c r="D189" s="1"/>
      <c r="E189" s="1"/>
      <c r="F189" s="1"/>
      <c r="G189" s="1"/>
      <c r="H189" s="1"/>
      <c r="I189" s="1" t="e">
        <f>1/Table2678910111213[[#This Row],[h/c]]</f>
        <v>#DIV/0!</v>
      </c>
    </row>
    <row r="190" spans="2:9" x14ac:dyDescent="0.25">
      <c r="B190" s="1"/>
      <c r="C190" s="1"/>
      <c r="E190" s="1"/>
      <c r="F190" s="1"/>
      <c r="G190" s="1"/>
      <c r="H190" s="1"/>
      <c r="I190" s="1" t="e">
        <f>1/Table2678910111213[[#This Row],[h/c]]</f>
        <v>#DIV/0!</v>
      </c>
    </row>
    <row r="191" spans="2:9" x14ac:dyDescent="0.25">
      <c r="B191" s="1"/>
      <c r="C191" s="1"/>
      <c r="E191" s="1"/>
      <c r="F191" s="1"/>
      <c r="G191" s="1"/>
      <c r="H191" s="1"/>
      <c r="I191" s="1" t="e">
        <f>1/Table2678910111213[[#This Row],[h/c]]</f>
        <v>#DIV/0!</v>
      </c>
    </row>
    <row r="192" spans="2:9" x14ac:dyDescent="0.25">
      <c r="B192" s="1"/>
      <c r="C192" s="1"/>
      <c r="E192" s="1"/>
      <c r="F192" s="1"/>
      <c r="G192" s="1"/>
      <c r="H192" s="1"/>
      <c r="I192" s="1" t="e">
        <f>1/Table2678910111213[[#This Row],[h/c]]</f>
        <v>#DIV/0!</v>
      </c>
    </row>
    <row r="193" spans="2:9" x14ac:dyDescent="0.25">
      <c r="B193" s="1"/>
      <c r="C193" s="1"/>
      <c r="E193" s="1"/>
      <c r="F193" s="1"/>
      <c r="G193" s="1"/>
      <c r="H193" s="1"/>
      <c r="I193" s="1" t="e">
        <f>1/Table2678910111213[[#This Row],[h/c]]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1413-8572-4455-A266-041E5F81C499}">
  <dimension ref="A1:F19"/>
  <sheetViews>
    <sheetView showGridLines="0" zoomScale="72" workbookViewId="0">
      <selection activeCell="B19" sqref="B19"/>
    </sheetView>
  </sheetViews>
  <sheetFormatPr defaultRowHeight="15" x14ac:dyDescent="0.25"/>
  <cols>
    <col min="1" max="1" width="11.5703125" customWidth="1"/>
    <col min="2" max="2" width="12" customWidth="1"/>
    <col min="3" max="3" width="9.28515625" bestFit="1" customWidth="1"/>
    <col min="4" max="4" width="12" bestFit="1" customWidth="1"/>
    <col min="5" max="6" width="9.28515625" bestFit="1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8" t="s">
        <v>6</v>
      </c>
    </row>
    <row r="2" spans="1:6" x14ac:dyDescent="0.25">
      <c r="A2" s="4">
        <v>0</v>
      </c>
      <c r="B2" s="11">
        <f t="shared" ref="B2:B16" si="0">A2*180/PI()</f>
        <v>0</v>
      </c>
      <c r="C2" s="4">
        <v>0</v>
      </c>
      <c r="D2" s="4">
        <f t="shared" ref="D2:D16" si="1">C2/$B$19</f>
        <v>0</v>
      </c>
      <c r="E2" s="4">
        <v>0</v>
      </c>
      <c r="F2" s="5">
        <f t="shared" ref="F2:F16" si="2">E2/$B$19*10</f>
        <v>0</v>
      </c>
    </row>
    <row r="3" spans="1:6" x14ac:dyDescent="0.25">
      <c r="A3" s="3">
        <v>1.745329E-2</v>
      </c>
      <c r="B3" s="11">
        <f t="shared" si="0"/>
        <v>0.99999985561788451</v>
      </c>
      <c r="C3" s="3">
        <v>13264.16</v>
      </c>
      <c r="D3" s="2">
        <f t="shared" si="1"/>
        <v>9.2389390393402424E-2</v>
      </c>
      <c r="E3" s="3">
        <v>28.98705</v>
      </c>
      <c r="F3" s="3">
        <f t="shared" si="2"/>
        <v>2.019046723503845E-3</v>
      </c>
    </row>
    <row r="4" spans="1:6" x14ac:dyDescent="0.25">
      <c r="A4" s="3">
        <v>3.4906590000000001E-2</v>
      </c>
      <c r="B4" s="11">
        <f t="shared" si="0"/>
        <v>2.0000002841935642</v>
      </c>
      <c r="C4" s="3">
        <v>26646.29</v>
      </c>
      <c r="D4" s="2">
        <f t="shared" si="1"/>
        <v>0.18560048200156024</v>
      </c>
      <c r="E4" s="3">
        <v>116.5391</v>
      </c>
      <c r="F4" s="3">
        <f t="shared" si="2"/>
        <v>8.1173450908280393E-3</v>
      </c>
    </row>
    <row r="5" spans="1:6" x14ac:dyDescent="0.25">
      <c r="A5" s="3">
        <v>5.2359879999999998E-2</v>
      </c>
      <c r="B5" s="11">
        <f t="shared" si="0"/>
        <v>3.0000001398114486</v>
      </c>
      <c r="C5" s="3">
        <v>40139.199999999997</v>
      </c>
      <c r="D5" s="2">
        <f t="shared" si="1"/>
        <v>0.27958319402652398</v>
      </c>
      <c r="E5" s="3">
        <v>263.42809999999997</v>
      </c>
      <c r="F5" s="3">
        <f t="shared" si="2"/>
        <v>1.8348664047698648E-2</v>
      </c>
    </row>
    <row r="6" spans="1:6" x14ac:dyDescent="0.25">
      <c r="A6" s="3">
        <v>6.9813169999999994E-2</v>
      </c>
      <c r="B6" s="11">
        <f t="shared" si="0"/>
        <v>3.999999995429333</v>
      </c>
      <c r="C6" s="3">
        <v>53735.64</v>
      </c>
      <c r="D6" s="2">
        <f t="shared" si="1"/>
        <v>0.3742870277499164</v>
      </c>
      <c r="E6" s="3">
        <v>470.27249999999998</v>
      </c>
      <c r="F6" s="3">
        <f t="shared" si="2"/>
        <v>3.2756080742226676E-2</v>
      </c>
    </row>
    <row r="7" spans="1:6" x14ac:dyDescent="0.25">
      <c r="A7" s="3">
        <v>8.7266460000000004E-2</v>
      </c>
      <c r="B7" s="11">
        <f t="shared" si="0"/>
        <v>4.9999998510472183</v>
      </c>
      <c r="C7" s="3">
        <v>67428.3</v>
      </c>
      <c r="D7" s="2">
        <f t="shared" si="1"/>
        <v>0.46966106653293216</v>
      </c>
      <c r="E7" s="3">
        <v>737.53570000000002</v>
      </c>
      <c r="F7" s="3">
        <f t="shared" si="2"/>
        <v>5.1371872562130841E-2</v>
      </c>
    </row>
    <row r="8" spans="1:6" x14ac:dyDescent="0.25">
      <c r="A8" s="3">
        <v>0.1047198</v>
      </c>
      <c r="B8" s="11">
        <f t="shared" si="0"/>
        <v>6.0000025714540781</v>
      </c>
      <c r="C8" s="3">
        <v>81209.83</v>
      </c>
      <c r="D8" s="2">
        <f t="shared" si="1"/>
        <v>0.56565411512314723</v>
      </c>
      <c r="E8" s="3">
        <v>1065.5250000000001</v>
      </c>
      <c r="F8" s="3">
        <f t="shared" si="2"/>
        <v>7.4217443998662661E-2</v>
      </c>
    </row>
    <row r="9" spans="1:6" x14ac:dyDescent="0.25">
      <c r="A9" s="3">
        <v>0.122173</v>
      </c>
      <c r="B9" s="11">
        <f t="shared" si="0"/>
        <v>6.9999972704518072</v>
      </c>
      <c r="C9" s="3">
        <v>95072.83</v>
      </c>
      <c r="D9" s="2">
        <f t="shared" si="1"/>
        <v>0.66221463000111447</v>
      </c>
      <c r="E9" s="3">
        <v>1454.3910000000001</v>
      </c>
      <c r="F9" s="3">
        <f t="shared" si="2"/>
        <v>0.1013032848545637</v>
      </c>
    </row>
    <row r="10" spans="1:6" x14ac:dyDescent="0.25">
      <c r="A10" s="3">
        <v>0.13962630000000001</v>
      </c>
      <c r="B10" s="11">
        <f t="shared" si="0"/>
        <v>7.999997699027487</v>
      </c>
      <c r="C10" s="3">
        <v>109009.9</v>
      </c>
      <c r="D10" s="2">
        <f t="shared" si="1"/>
        <v>0.75929106764738652</v>
      </c>
      <c r="E10" s="3">
        <v>1904.13</v>
      </c>
      <c r="F10" s="3">
        <f t="shared" si="2"/>
        <v>0.13262913741223673</v>
      </c>
    </row>
    <row r="11" spans="1:6" x14ac:dyDescent="0.25">
      <c r="A11" s="3">
        <v>0.15707960000000001</v>
      </c>
      <c r="B11" s="11">
        <f t="shared" si="0"/>
        <v>8.9999981276031669</v>
      </c>
      <c r="C11" s="3">
        <v>123013.6</v>
      </c>
      <c r="D11" s="2">
        <f t="shared" si="1"/>
        <v>0.85683160592889784</v>
      </c>
      <c r="E11" s="3">
        <v>2414.58</v>
      </c>
      <c r="F11" s="3">
        <f t="shared" si="2"/>
        <v>0.16818371782012703</v>
      </c>
    </row>
    <row r="12" spans="1:6" x14ac:dyDescent="0.25">
      <c r="A12" s="3">
        <v>0.17453289999999999</v>
      </c>
      <c r="B12" s="11">
        <f t="shared" si="0"/>
        <v>9.9999985561788449</v>
      </c>
      <c r="C12" s="3">
        <v>137076.5</v>
      </c>
      <c r="D12" s="2">
        <f t="shared" si="1"/>
        <v>0.95478449236598684</v>
      </c>
      <c r="E12" s="3">
        <v>2985.4259999999999</v>
      </c>
      <c r="F12" s="3">
        <f t="shared" si="2"/>
        <v>0.20794508525576733</v>
      </c>
    </row>
    <row r="13" spans="1:6" x14ac:dyDescent="0.25">
      <c r="A13" s="3">
        <v>0.1919862</v>
      </c>
      <c r="B13" s="11">
        <f t="shared" si="0"/>
        <v>10.999998984754525</v>
      </c>
      <c r="C13" s="3">
        <v>151191.20000000001</v>
      </c>
      <c r="D13" s="2">
        <f t="shared" si="1"/>
        <v>1.0530981834392066</v>
      </c>
      <c r="E13" s="3">
        <v>3616.1990000000001</v>
      </c>
      <c r="F13" s="3">
        <f t="shared" si="2"/>
        <v>0.25188057227237265</v>
      </c>
    </row>
    <row r="14" spans="1:6" x14ac:dyDescent="0.25">
      <c r="A14" s="3">
        <v>0.2094395</v>
      </c>
      <c r="B14" s="11">
        <f t="shared" si="0"/>
        <v>11.999999413330205</v>
      </c>
      <c r="C14" s="3">
        <v>165350.39999999999</v>
      </c>
      <c r="D14" s="2">
        <f t="shared" si="1"/>
        <v>1.1517218321631562</v>
      </c>
      <c r="E14" s="3">
        <v>4306.2809999999999</v>
      </c>
      <c r="F14" s="3">
        <f t="shared" si="2"/>
        <v>0.29994713306586424</v>
      </c>
    </row>
    <row r="15" spans="1:6" x14ac:dyDescent="0.25">
      <c r="A15" s="3">
        <v>0.22689280000000001</v>
      </c>
      <c r="B15" s="11">
        <f t="shared" si="0"/>
        <v>12.999999841905886</v>
      </c>
      <c r="C15" s="3">
        <v>179546.5</v>
      </c>
      <c r="D15" s="2">
        <f t="shared" si="1"/>
        <v>1.2506025019502953</v>
      </c>
      <c r="E15" s="3">
        <v>5054.9009999999998</v>
      </c>
      <c r="F15" s="3">
        <f t="shared" si="2"/>
        <v>0.35209106486125041</v>
      </c>
    </row>
    <row r="16" spans="1:6" x14ac:dyDescent="0.25">
      <c r="A16" s="9">
        <v>0.24434610000000001</v>
      </c>
      <c r="B16" s="11">
        <f t="shared" si="0"/>
        <v>14.000000270481564</v>
      </c>
      <c r="C16" s="9">
        <v>193772.4</v>
      </c>
      <c r="D16" s="10">
        <f t="shared" si="1"/>
        <v>1.3496907388833166</v>
      </c>
      <c r="E16" s="9">
        <v>5861.1450000000004</v>
      </c>
      <c r="F16" s="9">
        <f t="shared" si="2"/>
        <v>0.40824870444667338</v>
      </c>
    </row>
    <row r="19" spans="1:2" x14ac:dyDescent="0.25">
      <c r="A19" t="s">
        <v>7</v>
      </c>
      <c r="B19">
        <f>1/2*997*6^2*8*1</f>
        <v>143568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EFCE-F860-4B69-ACAF-A45AFD358F11}">
  <dimension ref="A1:G468"/>
  <sheetViews>
    <sheetView topLeftCell="H1" zoomScale="121" workbookViewId="0">
      <selection activeCell="AI48" sqref="AI48"/>
    </sheetView>
  </sheetViews>
  <sheetFormatPr defaultRowHeight="15" x14ac:dyDescent="0.25"/>
  <sheetData>
    <row r="1" spans="1:7" x14ac:dyDescent="0.25">
      <c r="A1" s="1">
        <v>0.3997328</v>
      </c>
      <c r="B1" s="1">
        <v>1.2640659999999999</v>
      </c>
      <c r="C1" s="1">
        <v>0.1</v>
      </c>
      <c r="D1" s="1">
        <v>6896.5060000000003</v>
      </c>
      <c r="E1" s="1">
        <v>38.347099999999998</v>
      </c>
      <c r="F1" s="1">
        <v>1.470971</v>
      </c>
      <c r="G1" s="1">
        <v>8.179136E-3</v>
      </c>
    </row>
    <row r="2" spans="1:7" x14ac:dyDescent="0.25">
      <c r="A2" s="1">
        <v>0.3997328</v>
      </c>
      <c r="B2" s="1">
        <v>0.89382980000000001</v>
      </c>
      <c r="C2" s="1">
        <v>0.2</v>
      </c>
      <c r="D2" s="1">
        <v>5652.9560000000001</v>
      </c>
      <c r="E2" s="1">
        <v>66.331890000000001</v>
      </c>
      <c r="F2" s="1">
        <v>1.2057310000000001</v>
      </c>
      <c r="G2" s="1">
        <v>1.414807E-2</v>
      </c>
    </row>
    <row r="3" spans="1:7" x14ac:dyDescent="0.25">
      <c r="A3" s="1">
        <v>0.3997328</v>
      </c>
      <c r="B3" s="1">
        <v>0.72980900000000004</v>
      </c>
      <c r="C3" s="1">
        <v>0.3</v>
      </c>
      <c r="D3" s="1">
        <v>5064.3590000000004</v>
      </c>
      <c r="E3" s="1">
        <v>76.330269999999999</v>
      </c>
      <c r="F3" s="1">
        <v>1.0801879999999999</v>
      </c>
      <c r="G3" s="1">
        <v>1.6280650000000001E-2</v>
      </c>
    </row>
    <row r="4" spans="1:7" x14ac:dyDescent="0.25">
      <c r="A4" s="1">
        <v>0.3997328</v>
      </c>
      <c r="B4" s="1">
        <v>0.63203310000000001</v>
      </c>
      <c r="C4" s="1">
        <v>0.4</v>
      </c>
      <c r="D4" s="1">
        <v>4722.7650000000003</v>
      </c>
      <c r="E4" s="1">
        <v>83.248689999999996</v>
      </c>
      <c r="F4" s="1">
        <v>1.0073289999999999</v>
      </c>
      <c r="G4" s="1">
        <v>1.7756299999999999E-2</v>
      </c>
    </row>
    <row r="5" spans="1:7" x14ac:dyDescent="0.25">
      <c r="A5" s="1">
        <v>0.3997328</v>
      </c>
      <c r="B5" s="1">
        <v>0.56530760000000002</v>
      </c>
      <c r="C5" s="1">
        <v>0.5</v>
      </c>
      <c r="D5" s="1">
        <v>4493.0529999999999</v>
      </c>
      <c r="E5" s="1">
        <v>88.881399999999999</v>
      </c>
      <c r="F5" s="1">
        <v>0.95833299999999999</v>
      </c>
      <c r="G5" s="1">
        <v>1.8957709999999999E-2</v>
      </c>
    </row>
    <row r="6" spans="1:7" x14ac:dyDescent="0.25">
      <c r="A6" s="1">
        <v>0.3997328</v>
      </c>
      <c r="B6" s="1">
        <v>0.51605290000000004</v>
      </c>
      <c r="C6" s="1">
        <v>0.6</v>
      </c>
      <c r="D6" s="1">
        <v>4312.0219999999999</v>
      </c>
      <c r="E6" s="1">
        <v>92.717699999999994</v>
      </c>
      <c r="F6" s="1">
        <v>0.9197206</v>
      </c>
      <c r="G6" s="1">
        <v>1.9775959999999999E-2</v>
      </c>
    </row>
    <row r="7" spans="1:7" x14ac:dyDescent="0.25">
      <c r="A7" s="1">
        <v>0.3997328</v>
      </c>
      <c r="B7" s="1">
        <v>0.47777209999999998</v>
      </c>
      <c r="C7" s="1">
        <v>0.7</v>
      </c>
      <c r="D7" s="1">
        <v>4172.13</v>
      </c>
      <c r="E7" s="1">
        <v>95.597179999999994</v>
      </c>
      <c r="F7" s="1">
        <v>0.88988259999999997</v>
      </c>
      <c r="G7" s="1">
        <v>2.0390129999999999E-2</v>
      </c>
    </row>
    <row r="8" spans="1:7" x14ac:dyDescent="0.25">
      <c r="A8" s="1">
        <v>0.3997328</v>
      </c>
      <c r="B8" s="1">
        <v>0.4469149</v>
      </c>
      <c r="C8" s="1">
        <v>0.8</v>
      </c>
      <c r="D8" s="1">
        <v>4063.0569999999998</v>
      </c>
      <c r="E8" s="1">
        <v>97.920119999999997</v>
      </c>
      <c r="F8" s="1">
        <v>0.86661820000000001</v>
      </c>
      <c r="G8" s="1">
        <v>2.0885600000000001E-2</v>
      </c>
    </row>
    <row r="9" spans="1:7" x14ac:dyDescent="0.25">
      <c r="A9" s="1">
        <v>0.3997328</v>
      </c>
      <c r="B9" s="1">
        <v>0.42135539999999999</v>
      </c>
      <c r="C9" s="1">
        <v>0.9</v>
      </c>
      <c r="D9" s="1">
        <v>3976.5320000000002</v>
      </c>
      <c r="E9" s="1">
        <v>99.880560000000003</v>
      </c>
      <c r="F9" s="1">
        <v>0.84816320000000001</v>
      </c>
      <c r="G9" s="1">
        <v>2.1303740000000002E-2</v>
      </c>
    </row>
    <row r="10" spans="1:7" x14ac:dyDescent="0.25">
      <c r="A10" s="1">
        <v>0.3997328</v>
      </c>
      <c r="B10" s="1">
        <v>0.3997328</v>
      </c>
      <c r="C10">
        <v>1</v>
      </c>
      <c r="D10" s="1">
        <v>3906.625</v>
      </c>
      <c r="E10" s="1">
        <v>101.57989999999999</v>
      </c>
      <c r="F10" s="1">
        <v>0.83325249999999995</v>
      </c>
      <c r="G10" s="1">
        <v>2.1666189999999998E-2</v>
      </c>
    </row>
    <row r="11" spans="1:7" x14ac:dyDescent="0.25">
      <c r="A11" s="1">
        <v>0.3997328</v>
      </c>
      <c r="B11" s="1">
        <v>0.38113029999999998</v>
      </c>
      <c r="C11" s="1">
        <v>1.1000000000000001</v>
      </c>
      <c r="D11" s="1">
        <v>3849.1779999999999</v>
      </c>
      <c r="E11" s="1">
        <v>103.07689999999999</v>
      </c>
      <c r="F11" s="1">
        <v>0.8209997</v>
      </c>
      <c r="G11" s="1">
        <v>2.1985500000000002E-2</v>
      </c>
    </row>
    <row r="12" spans="1:7" x14ac:dyDescent="0.25">
      <c r="A12" s="1">
        <v>0.3997328</v>
      </c>
      <c r="B12" s="1">
        <v>0.36490450000000002</v>
      </c>
      <c r="C12" s="1">
        <v>1.2</v>
      </c>
      <c r="D12" s="1">
        <v>3801.261</v>
      </c>
      <c r="E12" s="1">
        <v>104.4096</v>
      </c>
      <c r="F12" s="1">
        <v>0.81077929999999998</v>
      </c>
      <c r="G12" s="1">
        <v>2.226976E-2</v>
      </c>
    </row>
    <row r="13" spans="1:7" x14ac:dyDescent="0.25">
      <c r="A13" s="1">
        <v>0.3997328</v>
      </c>
      <c r="B13" s="1">
        <v>0.35058889999999998</v>
      </c>
      <c r="C13" s="1">
        <v>1.3</v>
      </c>
      <c r="D13" s="1">
        <v>3760.7719999999999</v>
      </c>
      <c r="E13" s="1">
        <v>105.6045</v>
      </c>
      <c r="F13" s="1">
        <v>0.80214319999999995</v>
      </c>
      <c r="G13" s="1">
        <v>2.252461E-2</v>
      </c>
    </row>
    <row r="14" spans="1:7" x14ac:dyDescent="0.25">
      <c r="A14" s="1">
        <v>0.3997328</v>
      </c>
      <c r="B14" s="1">
        <v>0.33783590000000002</v>
      </c>
      <c r="C14" s="1">
        <v>1.4</v>
      </c>
      <c r="D14" s="1">
        <v>3726.174</v>
      </c>
      <c r="E14" s="1">
        <v>106.6814</v>
      </c>
      <c r="F14" s="1">
        <v>0.79476369999999996</v>
      </c>
      <c r="G14" s="1">
        <v>2.275431E-2</v>
      </c>
    </row>
    <row r="15" spans="1:7" x14ac:dyDescent="0.25">
      <c r="A15" s="1">
        <v>0.3997328</v>
      </c>
      <c r="B15" s="1">
        <v>0.32638050000000002</v>
      </c>
      <c r="C15" s="1">
        <v>1.5</v>
      </c>
      <c r="D15" s="1">
        <v>3696.3209999999999</v>
      </c>
      <c r="E15" s="1">
        <v>107.65600000000001</v>
      </c>
      <c r="F15" s="1">
        <v>0.7883964</v>
      </c>
      <c r="G15" s="1">
        <v>2.2962179999999999E-2</v>
      </c>
    </row>
    <row r="16" spans="1:7" x14ac:dyDescent="0.25">
      <c r="A16" s="1">
        <v>0.3997328</v>
      </c>
      <c r="B16" s="1">
        <v>0.31601659999999998</v>
      </c>
      <c r="C16" s="1">
        <v>1.6</v>
      </c>
      <c r="D16" s="1">
        <v>3670.346</v>
      </c>
      <c r="E16" s="1">
        <v>108.54089999999999</v>
      </c>
      <c r="F16" s="1">
        <v>0.782856</v>
      </c>
      <c r="G16" s="1">
        <v>2.3150919999999998E-2</v>
      </c>
    </row>
    <row r="17" spans="1:7" x14ac:dyDescent="0.25">
      <c r="A17" s="1">
        <v>0.3997328</v>
      </c>
      <c r="B17" s="1">
        <v>0.3065811</v>
      </c>
      <c r="C17" s="1">
        <v>1.7</v>
      </c>
      <c r="D17" s="1">
        <v>3647.576</v>
      </c>
      <c r="E17" s="1">
        <v>109.3466</v>
      </c>
      <c r="F17" s="1">
        <v>0.77799940000000001</v>
      </c>
      <c r="G17" s="1">
        <v>2.332277E-2</v>
      </c>
    </row>
    <row r="18" spans="1:7" x14ac:dyDescent="0.25">
      <c r="A18" s="1">
        <v>0.3997328</v>
      </c>
      <c r="B18" s="1">
        <v>0.29794330000000002</v>
      </c>
      <c r="C18" s="1">
        <v>1.8</v>
      </c>
      <c r="D18" s="1">
        <v>3627.4850000000001</v>
      </c>
      <c r="E18" s="1">
        <v>110.0821</v>
      </c>
      <c r="F18" s="1">
        <v>0.77371420000000002</v>
      </c>
      <c r="G18" s="1">
        <v>2.347964E-2</v>
      </c>
    </row>
    <row r="19" spans="1:7" x14ac:dyDescent="0.25">
      <c r="A19" s="1">
        <v>0.3997328</v>
      </c>
      <c r="B19" s="1">
        <v>0.2899967</v>
      </c>
      <c r="C19" s="1">
        <v>1.9</v>
      </c>
      <c r="D19" s="1">
        <v>3609.6559999999999</v>
      </c>
      <c r="E19" s="1">
        <v>110.75490000000001</v>
      </c>
      <c r="F19" s="1">
        <v>0.76991149999999997</v>
      </c>
      <c r="G19" s="1">
        <v>2.3623160000000001E-2</v>
      </c>
    </row>
    <row r="20" spans="1:7" x14ac:dyDescent="0.25">
      <c r="A20" s="1">
        <v>0.3997328</v>
      </c>
      <c r="B20" s="1">
        <v>0.28265380000000001</v>
      </c>
      <c r="C20">
        <v>2</v>
      </c>
      <c r="D20" s="1">
        <v>3593.7530000000002</v>
      </c>
      <c r="E20" s="1">
        <v>111.37179999999999</v>
      </c>
      <c r="F20" s="1">
        <v>0.76651930000000001</v>
      </c>
      <c r="G20" s="1">
        <v>2.375472E-2</v>
      </c>
    </row>
    <row r="21" spans="1:7" x14ac:dyDescent="0.25">
      <c r="A21" s="1">
        <v>0.3997328</v>
      </c>
      <c r="B21" s="1">
        <v>0.27584189999999997</v>
      </c>
      <c r="C21" s="1">
        <v>2.1</v>
      </c>
      <c r="D21" s="1">
        <v>3579.5010000000002</v>
      </c>
      <c r="E21" s="1">
        <v>111.9383</v>
      </c>
      <c r="F21" s="1">
        <v>0.76347949999999998</v>
      </c>
      <c r="G21" s="1">
        <v>2.3875569999999999E-2</v>
      </c>
    </row>
    <row r="22" spans="1:7" x14ac:dyDescent="0.25">
      <c r="A22" s="1">
        <v>0.3997328</v>
      </c>
      <c r="B22" s="1">
        <v>0.26949980000000001</v>
      </c>
      <c r="C22" s="1">
        <v>2.2000000000000002</v>
      </c>
      <c r="D22" s="1">
        <v>3566.6750000000002</v>
      </c>
      <c r="E22" s="1">
        <v>112.4597</v>
      </c>
      <c r="F22" s="1">
        <v>0.76074390000000003</v>
      </c>
      <c r="G22" s="1">
        <v>2.3986770000000001E-2</v>
      </c>
    </row>
    <row r="23" spans="1:7" x14ac:dyDescent="0.25">
      <c r="A23" s="1">
        <v>0.3997328</v>
      </c>
      <c r="B23" s="1">
        <v>0.26357599999999998</v>
      </c>
      <c r="C23" s="1">
        <v>2.2999999999999998</v>
      </c>
      <c r="D23" s="1">
        <v>3555.0889999999999</v>
      </c>
      <c r="E23" s="1">
        <v>112.94029999999999</v>
      </c>
      <c r="F23" s="1">
        <v>0.75827270000000002</v>
      </c>
      <c r="G23" s="1">
        <v>2.4089269999999999E-2</v>
      </c>
    </row>
    <row r="24" spans="1:7" x14ac:dyDescent="0.25">
      <c r="A24" s="1">
        <v>0.3997328</v>
      </c>
      <c r="B24" s="1">
        <v>0.25802639999999999</v>
      </c>
      <c r="C24" s="1">
        <v>2.4</v>
      </c>
      <c r="D24" s="1">
        <v>3544.587</v>
      </c>
      <c r="E24" s="1">
        <v>113.384</v>
      </c>
      <c r="F24" s="1">
        <v>0.7560327</v>
      </c>
      <c r="G24" s="1">
        <v>2.4183909999999999E-2</v>
      </c>
    </row>
    <row r="25" spans="1:7" x14ac:dyDescent="0.25">
      <c r="A25" s="1">
        <v>0.3997328</v>
      </c>
      <c r="B25" s="1">
        <v>0.25281320000000002</v>
      </c>
      <c r="C25" s="1">
        <v>2.5</v>
      </c>
      <c r="D25" s="1">
        <v>3535.0369999999998</v>
      </c>
      <c r="E25" s="1">
        <v>113.79430000000001</v>
      </c>
      <c r="F25" s="1">
        <v>0.75399570000000005</v>
      </c>
      <c r="G25" s="1">
        <v>2.427143E-2</v>
      </c>
    </row>
    <row r="26" spans="1:7" x14ac:dyDescent="0.25">
      <c r="A26" s="1">
        <v>0.3997328</v>
      </c>
      <c r="B26" s="1">
        <v>0.24790380000000001</v>
      </c>
      <c r="C26" s="1">
        <v>2.6</v>
      </c>
      <c r="D26" s="1">
        <v>3526.3270000000002</v>
      </c>
      <c r="E26" s="1">
        <v>114.1743</v>
      </c>
      <c r="F26" s="1">
        <v>0.75213790000000003</v>
      </c>
      <c r="G26" s="1">
        <v>2.4352490000000001E-2</v>
      </c>
    </row>
    <row r="27" spans="1:7" x14ac:dyDescent="0.25">
      <c r="A27" s="1">
        <v>0.3997328</v>
      </c>
      <c r="B27" s="1">
        <v>0.24326970000000001</v>
      </c>
      <c r="C27" s="1">
        <v>2.7</v>
      </c>
      <c r="D27" s="1">
        <v>3518.3609999999999</v>
      </c>
      <c r="E27" s="1">
        <v>114.52679999999999</v>
      </c>
      <c r="F27" s="1">
        <v>0.75043879999999996</v>
      </c>
      <c r="G27" s="1">
        <v>2.4427669999999999E-2</v>
      </c>
    </row>
    <row r="28" spans="1:7" x14ac:dyDescent="0.25">
      <c r="A28" s="1">
        <v>0.3997328</v>
      </c>
      <c r="B28" s="1">
        <v>0.23888609999999999</v>
      </c>
      <c r="C28" s="1">
        <v>2.8</v>
      </c>
      <c r="D28" s="1">
        <v>3511.0569999999998</v>
      </c>
      <c r="E28" s="1">
        <v>114.85420000000001</v>
      </c>
      <c r="F28" s="1">
        <v>0.74888109999999997</v>
      </c>
      <c r="G28" s="1">
        <v>2.4497499999999998E-2</v>
      </c>
    </row>
    <row r="29" spans="1:7" x14ac:dyDescent="0.25">
      <c r="A29" s="1">
        <v>0.3997328</v>
      </c>
      <c r="B29" s="1">
        <v>0.2347312</v>
      </c>
      <c r="C29" s="1">
        <v>2.9</v>
      </c>
      <c r="D29" s="1">
        <v>3504.3449999999998</v>
      </c>
      <c r="E29" s="1">
        <v>115.1587</v>
      </c>
      <c r="F29" s="1">
        <v>0.74744940000000004</v>
      </c>
      <c r="G29" s="1">
        <v>2.456245E-2</v>
      </c>
    </row>
    <row r="30" spans="1:7" x14ac:dyDescent="0.25">
      <c r="A30" s="1">
        <v>0.3997328</v>
      </c>
      <c r="B30" s="1">
        <v>0.23078589999999999</v>
      </c>
      <c r="C30" s="1">
        <v>3</v>
      </c>
      <c r="D30" s="1">
        <v>3498.163</v>
      </c>
      <c r="E30" s="1">
        <v>115.4423</v>
      </c>
      <c r="F30" s="1">
        <v>0.74613079999999998</v>
      </c>
      <c r="G30" s="1">
        <v>2.4622939999999999E-2</v>
      </c>
    </row>
    <row r="31" spans="1:7" x14ac:dyDescent="0.25">
      <c r="A31" s="1">
        <v>0.3997328</v>
      </c>
      <c r="B31" s="1">
        <v>0.22703300000000001</v>
      </c>
      <c r="C31" s="1">
        <v>3.1</v>
      </c>
      <c r="D31" s="1">
        <v>3492.4569999999999</v>
      </c>
      <c r="E31" s="1">
        <v>115.7068</v>
      </c>
      <c r="F31" s="1">
        <v>0.74491370000000001</v>
      </c>
      <c r="G31" s="1">
        <v>2.4679349999999999E-2</v>
      </c>
    </row>
    <row r="32" spans="1:7" x14ac:dyDescent="0.25">
      <c r="A32" s="1">
        <v>0.3997328</v>
      </c>
      <c r="B32" s="1">
        <v>0.2234574</v>
      </c>
      <c r="C32" s="1">
        <v>3.2</v>
      </c>
      <c r="D32" s="1">
        <v>3487.18</v>
      </c>
      <c r="E32" s="1">
        <v>115.9537</v>
      </c>
      <c r="F32" s="1">
        <v>0.74378820000000001</v>
      </c>
      <c r="G32" s="1">
        <v>2.473202E-2</v>
      </c>
    </row>
    <row r="33" spans="1:7" x14ac:dyDescent="0.25">
      <c r="A33" s="1">
        <v>0.3997328</v>
      </c>
      <c r="B33" s="1">
        <v>0.22004570000000001</v>
      </c>
      <c r="C33" s="1">
        <v>3.3</v>
      </c>
      <c r="D33" s="1">
        <v>3482.29</v>
      </c>
      <c r="E33" s="1">
        <v>116.1845</v>
      </c>
      <c r="F33" s="1">
        <v>0.74274530000000005</v>
      </c>
      <c r="G33" s="1">
        <v>2.4781250000000001E-2</v>
      </c>
    </row>
    <row r="34" spans="1:7" x14ac:dyDescent="0.25">
      <c r="A34" s="1">
        <v>0.3997328</v>
      </c>
      <c r="B34" s="1">
        <v>0.21678559999999999</v>
      </c>
      <c r="C34" s="1">
        <v>3.4</v>
      </c>
      <c r="D34" s="1">
        <v>3477.752</v>
      </c>
      <c r="E34" s="1">
        <v>116.4006</v>
      </c>
      <c r="F34" s="1">
        <v>0.74177740000000003</v>
      </c>
      <c r="G34" s="1">
        <v>2.4827330000000002E-2</v>
      </c>
    </row>
    <row r="35" spans="1:7" x14ac:dyDescent="0.25">
      <c r="A35" s="1">
        <v>0.3997328</v>
      </c>
      <c r="B35" s="1">
        <v>0.2136662</v>
      </c>
      <c r="C35" s="1">
        <v>3.5</v>
      </c>
      <c r="D35" s="1">
        <v>3473.5329999999999</v>
      </c>
      <c r="E35" s="1">
        <v>116.60299999999999</v>
      </c>
      <c r="F35" s="1">
        <v>0.74087749999999997</v>
      </c>
      <c r="G35" s="1">
        <v>2.4870509999999998E-2</v>
      </c>
    </row>
    <row r="36" spans="1:7" x14ac:dyDescent="0.25">
      <c r="A36" s="1">
        <v>0.3997328</v>
      </c>
      <c r="B36" s="1">
        <v>0.2106777</v>
      </c>
      <c r="C36" s="1">
        <v>3.6</v>
      </c>
      <c r="D36" s="1">
        <v>3469.6039999999998</v>
      </c>
      <c r="E36" s="1">
        <v>116.7929</v>
      </c>
      <c r="F36" s="1">
        <v>0.74003940000000001</v>
      </c>
      <c r="G36" s="1">
        <v>2.4911010000000001E-2</v>
      </c>
    </row>
    <row r="37" spans="1:7" x14ac:dyDescent="0.25">
      <c r="A37" s="1">
        <v>0.3997328</v>
      </c>
      <c r="B37" s="1">
        <v>0.2078112</v>
      </c>
      <c r="C37" s="1">
        <v>3.7</v>
      </c>
      <c r="D37" s="1">
        <v>3465.94</v>
      </c>
      <c r="E37" s="1">
        <v>116.9712</v>
      </c>
      <c r="F37" s="1">
        <v>0.73925790000000002</v>
      </c>
      <c r="G37" s="1">
        <v>2.4949039999999999E-2</v>
      </c>
    </row>
    <row r="38" spans="1:7" x14ac:dyDescent="0.25">
      <c r="A38" s="1">
        <v>0.3997328</v>
      </c>
      <c r="B38" s="1">
        <v>0.20505860000000001</v>
      </c>
      <c r="C38" s="1">
        <v>3.8</v>
      </c>
      <c r="D38" s="1">
        <v>3462.518</v>
      </c>
      <c r="E38" s="1">
        <v>117.1388</v>
      </c>
      <c r="F38" s="1">
        <v>0.73852790000000001</v>
      </c>
      <c r="G38" s="1">
        <v>2.498479E-2</v>
      </c>
    </row>
    <row r="39" spans="1:7" x14ac:dyDescent="0.25">
      <c r="A39" s="1">
        <v>0.3997328</v>
      </c>
      <c r="B39" s="1">
        <v>0.2024126</v>
      </c>
      <c r="C39" s="1">
        <v>3.9</v>
      </c>
      <c r="D39" s="1">
        <v>3459.317</v>
      </c>
      <c r="E39" s="1">
        <v>117.29649999999999</v>
      </c>
      <c r="F39" s="1">
        <v>0.73784519999999998</v>
      </c>
      <c r="G39" s="1">
        <v>2.5018430000000001E-2</v>
      </c>
    </row>
    <row r="40" spans="1:7" x14ac:dyDescent="0.25">
      <c r="A40" s="1">
        <v>0.69921319999999998</v>
      </c>
      <c r="B40" s="1">
        <v>2.211106</v>
      </c>
      <c r="C40" s="1">
        <v>0.1</v>
      </c>
      <c r="D40" s="1">
        <v>6052.7979999999998</v>
      </c>
      <c r="E40" s="1">
        <v>-504.90129999999999</v>
      </c>
      <c r="F40" s="1">
        <v>0.4219408</v>
      </c>
      <c r="G40" s="1">
        <v>-3.5196690000000003E-2</v>
      </c>
    </row>
    <row r="41" spans="1:7" x14ac:dyDescent="0.25">
      <c r="A41" s="1">
        <v>0.69921319999999998</v>
      </c>
      <c r="B41" s="1">
        <v>1.563488</v>
      </c>
      <c r="C41" s="1">
        <v>0.2</v>
      </c>
      <c r="D41" s="1">
        <v>7887.09</v>
      </c>
      <c r="E41" s="1">
        <v>-289.81630000000001</v>
      </c>
      <c r="F41" s="1">
        <v>0.5498094</v>
      </c>
      <c r="G41" s="1">
        <v>-2.020311E-2</v>
      </c>
    </row>
    <row r="42" spans="1:7" x14ac:dyDescent="0.25">
      <c r="A42" s="1">
        <v>0.69921319999999998</v>
      </c>
      <c r="B42" s="1">
        <v>1.276583</v>
      </c>
      <c r="C42" s="1">
        <v>0.3</v>
      </c>
      <c r="D42" s="1">
        <v>9102.1980000000003</v>
      </c>
      <c r="E42" s="1">
        <v>-101.1174</v>
      </c>
      <c r="F42" s="1">
        <v>0.63451460000000004</v>
      </c>
      <c r="G42" s="1">
        <v>-7.048899E-3</v>
      </c>
    </row>
    <row r="43" spans="1:7" x14ac:dyDescent="0.25">
      <c r="A43" s="1">
        <v>0.69921319999999998</v>
      </c>
      <c r="B43" s="1">
        <v>1.105553</v>
      </c>
      <c r="C43" s="1">
        <v>0.4</v>
      </c>
      <c r="D43" s="1">
        <v>9814.92</v>
      </c>
      <c r="E43" s="1">
        <v>16.472809999999999</v>
      </c>
      <c r="F43" s="1">
        <v>0.68419850000000004</v>
      </c>
      <c r="G43" s="1">
        <v>1.14832E-3</v>
      </c>
    </row>
    <row r="44" spans="1:7" x14ac:dyDescent="0.25">
      <c r="A44" s="1">
        <v>0.69921319999999998</v>
      </c>
      <c r="B44" s="1">
        <v>0.98883679999999996</v>
      </c>
      <c r="C44" s="1">
        <v>0.5</v>
      </c>
      <c r="D44" s="1">
        <v>10289.66</v>
      </c>
      <c r="E44" s="1">
        <v>92.661739999999995</v>
      </c>
      <c r="F44" s="1">
        <v>0.71729270000000001</v>
      </c>
      <c r="G44" s="1">
        <v>6.4594539999999999E-3</v>
      </c>
    </row>
    <row r="45" spans="1:7" x14ac:dyDescent="0.25">
      <c r="A45" s="1">
        <v>0.69921319999999998</v>
      </c>
      <c r="B45" s="1">
        <v>0.90268029999999999</v>
      </c>
      <c r="C45" s="1">
        <v>0.6</v>
      </c>
      <c r="D45" s="1">
        <v>10621.86</v>
      </c>
      <c r="E45" s="1">
        <v>146.9503</v>
      </c>
      <c r="F45" s="1">
        <v>0.74045030000000001</v>
      </c>
      <c r="G45" s="1">
        <v>1.024391E-2</v>
      </c>
    </row>
    <row r="46" spans="1:7" x14ac:dyDescent="0.25">
      <c r="A46" s="1">
        <v>0.69921319999999998</v>
      </c>
      <c r="B46" s="1">
        <v>0.83571960000000001</v>
      </c>
      <c r="C46" s="1">
        <v>0.7</v>
      </c>
      <c r="D46" s="1">
        <v>10866.68</v>
      </c>
      <c r="E46" s="1">
        <v>188.4419</v>
      </c>
      <c r="F46" s="1">
        <v>0.757517</v>
      </c>
      <c r="G46" s="1">
        <v>1.313629E-2</v>
      </c>
    </row>
    <row r="47" spans="1:7" x14ac:dyDescent="0.25">
      <c r="A47" s="1">
        <v>0.69921319999999998</v>
      </c>
      <c r="B47" s="1">
        <v>0.78174410000000005</v>
      </c>
      <c r="C47" s="1">
        <v>0.8</v>
      </c>
      <c r="D47" s="1">
        <v>11043.89</v>
      </c>
      <c r="E47" s="1">
        <v>221.19890000000001</v>
      </c>
      <c r="F47" s="1">
        <v>0.76986969999999999</v>
      </c>
      <c r="G47" s="1">
        <v>1.5419779999999999E-2</v>
      </c>
    </row>
    <row r="48" spans="1:7" x14ac:dyDescent="0.25">
      <c r="A48" s="1">
        <v>0.69921319999999998</v>
      </c>
      <c r="B48" s="1">
        <v>0.73703540000000001</v>
      </c>
      <c r="C48" s="1">
        <v>0.9</v>
      </c>
      <c r="D48" s="1">
        <v>11151.23</v>
      </c>
      <c r="E48" s="1">
        <v>246.7304</v>
      </c>
      <c r="F48" s="1">
        <v>0.77735259999999995</v>
      </c>
      <c r="G48" s="1">
        <v>1.7199590000000001E-2</v>
      </c>
    </row>
    <row r="49" spans="1:7" x14ac:dyDescent="0.25">
      <c r="A49" s="1">
        <v>0.69921319999999998</v>
      </c>
      <c r="B49" s="1">
        <v>0.69921319999999998</v>
      </c>
      <c r="C49">
        <v>1</v>
      </c>
      <c r="D49" s="1">
        <v>11210.34</v>
      </c>
      <c r="E49" s="1">
        <v>266.79500000000002</v>
      </c>
      <c r="F49" s="1">
        <v>0.78147299999999997</v>
      </c>
      <c r="G49" s="1">
        <v>1.859829E-2</v>
      </c>
    </row>
    <row r="50" spans="1:7" x14ac:dyDescent="0.25">
      <c r="A50" s="1">
        <v>0.69921319999999998</v>
      </c>
      <c r="B50" s="1">
        <v>0.66667359999999998</v>
      </c>
      <c r="C50" s="1">
        <v>1.1000000000000001</v>
      </c>
      <c r="D50" s="1">
        <v>11230.14</v>
      </c>
      <c r="E50" s="1">
        <v>282.37279999999998</v>
      </c>
      <c r="F50" s="1">
        <v>0.78285340000000003</v>
      </c>
      <c r="G50" s="1">
        <v>1.9684219999999999E-2</v>
      </c>
    </row>
    <row r="51" spans="1:7" x14ac:dyDescent="0.25">
      <c r="A51" s="1">
        <v>0.69921319999999998</v>
      </c>
      <c r="B51" s="1">
        <v>0.63829139999999995</v>
      </c>
      <c r="C51" s="1">
        <v>1.2</v>
      </c>
      <c r="D51" s="1">
        <v>11229.88</v>
      </c>
      <c r="E51" s="1">
        <v>294.84429999999998</v>
      </c>
      <c r="F51" s="1">
        <v>0.78283530000000001</v>
      </c>
      <c r="G51" s="1">
        <v>2.055361E-2</v>
      </c>
    </row>
    <row r="52" spans="1:7" x14ac:dyDescent="0.25">
      <c r="A52" s="1">
        <v>0.69921319999999998</v>
      </c>
      <c r="B52" s="1">
        <v>0.61325050000000003</v>
      </c>
      <c r="C52" s="1">
        <v>1.3</v>
      </c>
      <c r="D52" s="1">
        <v>11228.64</v>
      </c>
      <c r="E52" s="1">
        <v>305.75700000000001</v>
      </c>
      <c r="F52" s="1">
        <v>0.78274920000000003</v>
      </c>
      <c r="G52" s="1">
        <v>2.1314340000000001E-2</v>
      </c>
    </row>
    <row r="53" spans="1:7" x14ac:dyDescent="0.25">
      <c r="A53" s="1">
        <v>0.69921319999999998</v>
      </c>
      <c r="B53" s="1">
        <v>0.590943</v>
      </c>
      <c r="C53" s="1">
        <v>1.4</v>
      </c>
      <c r="D53" s="1">
        <v>11203.59</v>
      </c>
      <c r="E53" s="1">
        <v>313.93880000000001</v>
      </c>
      <c r="F53" s="1">
        <v>0.78100270000000005</v>
      </c>
      <c r="G53" s="1">
        <v>2.1884689999999998E-2</v>
      </c>
    </row>
    <row r="54" spans="1:7" x14ac:dyDescent="0.25">
      <c r="A54" s="1">
        <v>0.69921319999999998</v>
      </c>
      <c r="B54" s="1">
        <v>0.5709052</v>
      </c>
      <c r="C54" s="1">
        <v>1.5</v>
      </c>
      <c r="D54" s="1">
        <v>11166.26</v>
      </c>
      <c r="E54" s="1">
        <v>320.24059999999997</v>
      </c>
      <c r="F54" s="1">
        <v>0.77840069999999995</v>
      </c>
      <c r="G54" s="1">
        <v>2.2323989999999998E-2</v>
      </c>
    </row>
    <row r="55" spans="1:7" x14ac:dyDescent="0.25">
      <c r="A55" s="1">
        <v>0.69921319999999998</v>
      </c>
      <c r="B55" s="1">
        <v>0.55277659999999995</v>
      </c>
      <c r="C55" s="1">
        <v>1.6</v>
      </c>
      <c r="D55" s="1">
        <v>11123.6</v>
      </c>
      <c r="E55" s="1">
        <v>325.2396</v>
      </c>
      <c r="F55" s="1">
        <v>0.77542690000000003</v>
      </c>
      <c r="G55" s="1">
        <v>2.267247E-2</v>
      </c>
    </row>
    <row r="56" spans="1:7" x14ac:dyDescent="0.25">
      <c r="A56" s="1">
        <v>0.69921319999999998</v>
      </c>
      <c r="B56" s="1">
        <v>0.53627199999999997</v>
      </c>
      <c r="C56" s="1">
        <v>1.7</v>
      </c>
      <c r="D56" s="1">
        <v>11079.54</v>
      </c>
      <c r="E56" s="1">
        <v>329.31439999999998</v>
      </c>
      <c r="F56" s="1">
        <v>0.77235500000000001</v>
      </c>
      <c r="G56" s="1">
        <v>2.2956520000000001E-2</v>
      </c>
    </row>
    <row r="57" spans="1:7" x14ac:dyDescent="0.25">
      <c r="A57" s="1">
        <v>0.69921319999999998</v>
      </c>
      <c r="B57" s="1">
        <v>0.52116269999999998</v>
      </c>
      <c r="C57" s="1">
        <v>1.8</v>
      </c>
      <c r="D57" s="1">
        <v>11036.23</v>
      </c>
      <c r="E57" s="1">
        <v>332.7158</v>
      </c>
      <c r="F57" s="1">
        <v>0.76933580000000001</v>
      </c>
      <c r="G57" s="1">
        <v>2.319363E-2</v>
      </c>
    </row>
    <row r="58" spans="1:7" x14ac:dyDescent="0.25">
      <c r="A58" s="1">
        <v>0.69921319999999998</v>
      </c>
      <c r="B58" s="1">
        <v>0.50726260000000001</v>
      </c>
      <c r="C58" s="1">
        <v>1.9</v>
      </c>
      <c r="D58" s="1">
        <v>10994.81</v>
      </c>
      <c r="E58" s="1">
        <v>335.61279999999999</v>
      </c>
      <c r="F58" s="1">
        <v>0.76644860000000004</v>
      </c>
      <c r="G58" s="1">
        <v>2.3395579999999999E-2</v>
      </c>
    </row>
    <row r="59" spans="1:7" x14ac:dyDescent="0.25">
      <c r="A59" s="1">
        <v>0.69921319999999998</v>
      </c>
      <c r="B59" s="1">
        <v>0.49441839999999998</v>
      </c>
      <c r="C59">
        <v>2</v>
      </c>
      <c r="D59" s="1">
        <v>10955.83</v>
      </c>
      <c r="E59" s="1">
        <v>338.12180000000001</v>
      </c>
      <c r="F59" s="1">
        <v>0.76373120000000005</v>
      </c>
      <c r="G59" s="1">
        <v>2.3570480000000001E-2</v>
      </c>
    </row>
    <row r="60" spans="1:7" x14ac:dyDescent="0.25">
      <c r="A60" s="1">
        <v>0.69921319999999998</v>
      </c>
      <c r="B60" s="1">
        <v>0.48250290000000001</v>
      </c>
      <c r="C60" s="1">
        <v>2.1</v>
      </c>
      <c r="D60" s="1">
        <v>10919.49</v>
      </c>
      <c r="E60" s="1">
        <v>340.32470000000001</v>
      </c>
      <c r="F60" s="1">
        <v>0.76119800000000004</v>
      </c>
      <c r="G60" s="1">
        <v>2.372405E-2</v>
      </c>
    </row>
    <row r="61" spans="1:7" x14ac:dyDescent="0.25">
      <c r="A61" s="1">
        <v>0.69921319999999998</v>
      </c>
      <c r="B61" s="1">
        <v>0.47140939999999998</v>
      </c>
      <c r="C61" s="1">
        <v>2.2000000000000002</v>
      </c>
      <c r="D61" s="1">
        <v>10885.8</v>
      </c>
      <c r="E61" s="1">
        <v>342.28059999999999</v>
      </c>
      <c r="F61" s="1">
        <v>0.75884980000000002</v>
      </c>
      <c r="G61" s="1">
        <v>2.3860389999999999E-2</v>
      </c>
    </row>
    <row r="62" spans="1:7" x14ac:dyDescent="0.25">
      <c r="A62" s="1">
        <v>0.69921319999999998</v>
      </c>
      <c r="B62" s="1">
        <v>0.4610475</v>
      </c>
      <c r="C62" s="1">
        <v>2.2999999999999998</v>
      </c>
      <c r="D62" s="1">
        <v>10854.67</v>
      </c>
      <c r="E62" s="1">
        <v>344.03269999999998</v>
      </c>
      <c r="F62" s="1">
        <v>0.75667980000000001</v>
      </c>
      <c r="G62" s="1">
        <v>2.398254E-2</v>
      </c>
    </row>
    <row r="63" spans="1:7" x14ac:dyDescent="0.25">
      <c r="A63" s="1">
        <v>0.69921319999999998</v>
      </c>
      <c r="B63" s="1">
        <v>0.45134020000000002</v>
      </c>
      <c r="C63" s="1">
        <v>2.4</v>
      </c>
      <c r="D63" s="1">
        <v>10825.95</v>
      </c>
      <c r="E63" s="1">
        <v>345.61399999999998</v>
      </c>
      <c r="F63" s="1">
        <v>0.75467770000000001</v>
      </c>
      <c r="G63" s="1">
        <v>2.4092769999999999E-2</v>
      </c>
    </row>
    <row r="64" spans="1:7" x14ac:dyDescent="0.25">
      <c r="A64" s="1">
        <v>0.69921319999999998</v>
      </c>
      <c r="B64" s="1">
        <v>0.44222119999999998</v>
      </c>
      <c r="C64" s="1">
        <v>2.5</v>
      </c>
      <c r="D64" s="1">
        <v>10799.47</v>
      </c>
      <c r="E64" s="1">
        <v>347.0496</v>
      </c>
      <c r="F64" s="1">
        <v>0.75283160000000005</v>
      </c>
      <c r="G64" s="1">
        <v>2.419284E-2</v>
      </c>
    </row>
    <row r="65" spans="1:7" x14ac:dyDescent="0.25">
      <c r="A65" s="1">
        <v>0.69921319999999998</v>
      </c>
      <c r="B65" s="1">
        <v>0.43363360000000001</v>
      </c>
      <c r="C65" s="1">
        <v>2.6</v>
      </c>
      <c r="D65" s="1">
        <v>10775.05</v>
      </c>
      <c r="E65" s="1">
        <v>348.35939999999999</v>
      </c>
      <c r="F65" s="1">
        <v>0.75112889999999999</v>
      </c>
      <c r="G65" s="1">
        <v>2.4284150000000001E-2</v>
      </c>
    </row>
    <row r="66" spans="1:7" x14ac:dyDescent="0.25">
      <c r="A66" s="1">
        <v>0.69921319999999998</v>
      </c>
      <c r="B66" s="1">
        <v>0.42552760000000001</v>
      </c>
      <c r="C66" s="1">
        <v>2.7</v>
      </c>
      <c r="D66" s="1">
        <v>10752.5</v>
      </c>
      <c r="E66" s="1">
        <v>349.55930000000001</v>
      </c>
      <c r="F66" s="1">
        <v>0.74955760000000005</v>
      </c>
      <c r="G66" s="1">
        <v>2.4367799999999998E-2</v>
      </c>
    </row>
    <row r="67" spans="1:7" x14ac:dyDescent="0.25">
      <c r="A67" s="1">
        <v>0.69921319999999998</v>
      </c>
      <c r="B67" s="1">
        <v>0.4178598</v>
      </c>
      <c r="C67" s="1">
        <v>2.8</v>
      </c>
      <c r="D67" s="1">
        <v>10731.68</v>
      </c>
      <c r="E67" s="1">
        <v>350.6626</v>
      </c>
      <c r="F67" s="1">
        <v>0.7481061</v>
      </c>
      <c r="G67" s="1">
        <v>2.44447E-2</v>
      </c>
    </row>
    <row r="68" spans="1:7" x14ac:dyDescent="0.25">
      <c r="A68" s="1">
        <v>0.69921319999999998</v>
      </c>
      <c r="B68" s="1">
        <v>0.41059210000000002</v>
      </c>
      <c r="C68" s="1">
        <v>2.9</v>
      </c>
      <c r="D68" s="1">
        <v>10712.43</v>
      </c>
      <c r="E68" s="1">
        <v>351.67989999999998</v>
      </c>
      <c r="F68" s="1">
        <v>0.74676390000000004</v>
      </c>
      <c r="G68" s="1">
        <v>2.4515619999999998E-2</v>
      </c>
    </row>
    <row r="69" spans="1:7" x14ac:dyDescent="0.25">
      <c r="A69" s="1">
        <v>0.69921319999999998</v>
      </c>
      <c r="B69" s="1">
        <v>0.40369090000000002</v>
      </c>
      <c r="C69" s="1">
        <v>3</v>
      </c>
      <c r="D69" s="1">
        <v>10694.6</v>
      </c>
      <c r="E69" s="1">
        <v>352.62049999999999</v>
      </c>
      <c r="F69" s="1">
        <v>0.74552110000000005</v>
      </c>
      <c r="G69" s="1">
        <v>2.4581189999999999E-2</v>
      </c>
    </row>
    <row r="70" spans="1:7" x14ac:dyDescent="0.25">
      <c r="A70" s="1">
        <v>0.69921319999999998</v>
      </c>
      <c r="B70" s="1">
        <v>0.39712639999999999</v>
      </c>
      <c r="C70" s="1">
        <v>3.1</v>
      </c>
      <c r="D70" s="1">
        <v>10678.07</v>
      </c>
      <c r="E70" s="1">
        <v>353.49209999999999</v>
      </c>
      <c r="F70" s="1">
        <v>0.74436880000000005</v>
      </c>
      <c r="G70" s="1">
        <v>2.4641949999999999E-2</v>
      </c>
    </row>
    <row r="71" spans="1:7" x14ac:dyDescent="0.25">
      <c r="A71" s="1">
        <v>0.69921319999999998</v>
      </c>
      <c r="B71" s="1">
        <v>0.3908721</v>
      </c>
      <c r="C71" s="1">
        <v>3.2</v>
      </c>
      <c r="D71" s="1">
        <v>10662.73</v>
      </c>
      <c r="E71" s="1">
        <v>354.30160000000001</v>
      </c>
      <c r="F71" s="1">
        <v>0.74329909999999999</v>
      </c>
      <c r="G71" s="1">
        <v>2.4698379999999999E-2</v>
      </c>
    </row>
    <row r="72" spans="1:7" x14ac:dyDescent="0.25">
      <c r="A72" s="1">
        <v>0.69921319999999998</v>
      </c>
      <c r="B72" s="1">
        <v>0.38490419999999997</v>
      </c>
      <c r="C72" s="1">
        <v>3.3</v>
      </c>
      <c r="D72" s="1">
        <v>10648.46</v>
      </c>
      <c r="E72" s="1">
        <v>355.0548</v>
      </c>
      <c r="F72" s="1">
        <v>0.74230459999999998</v>
      </c>
      <c r="G72" s="1">
        <v>2.4750879999999999E-2</v>
      </c>
    </row>
    <row r="73" spans="1:7" x14ac:dyDescent="0.25">
      <c r="A73" s="1">
        <v>0.69921319999999998</v>
      </c>
      <c r="B73" s="1">
        <v>0.37920160000000003</v>
      </c>
      <c r="C73" s="1">
        <v>3.4</v>
      </c>
      <c r="D73" s="1">
        <v>10635.18</v>
      </c>
      <c r="E73" s="1">
        <v>355.7568</v>
      </c>
      <c r="F73" s="1">
        <v>0.7413788</v>
      </c>
      <c r="G73" s="1">
        <v>2.479982E-2</v>
      </c>
    </row>
    <row r="74" spans="1:7" x14ac:dyDescent="0.25">
      <c r="A74" s="1">
        <v>0.69921319999999998</v>
      </c>
      <c r="B74" s="1">
        <v>0.3737452</v>
      </c>
      <c r="C74" s="1">
        <v>3.5</v>
      </c>
      <c r="D74" s="1">
        <v>10622.8</v>
      </c>
      <c r="E74" s="1">
        <v>356.41210000000001</v>
      </c>
      <c r="F74" s="1">
        <v>0.74051579999999995</v>
      </c>
      <c r="G74" s="1">
        <v>2.48455E-2</v>
      </c>
    </row>
    <row r="75" spans="1:7" x14ac:dyDescent="0.25">
      <c r="A75" s="1">
        <v>0.69921319999999998</v>
      </c>
      <c r="B75" s="1">
        <v>0.3685177</v>
      </c>
      <c r="C75" s="1">
        <v>3.6</v>
      </c>
      <c r="D75" s="1">
        <v>10611.24</v>
      </c>
      <c r="E75" s="1">
        <v>357.02480000000003</v>
      </c>
      <c r="F75" s="1">
        <v>0.73971030000000004</v>
      </c>
      <c r="G75" s="1">
        <v>2.4888210000000001E-2</v>
      </c>
    </row>
    <row r="76" spans="1:7" x14ac:dyDescent="0.25">
      <c r="A76" s="1">
        <v>0.69921319999999998</v>
      </c>
      <c r="B76" s="1">
        <v>0.36350359999999998</v>
      </c>
      <c r="C76" s="1">
        <v>3.7</v>
      </c>
      <c r="D76" s="1">
        <v>10600.44</v>
      </c>
      <c r="E76" s="1">
        <v>357.5985</v>
      </c>
      <c r="F76" s="1">
        <v>0.73895750000000004</v>
      </c>
      <c r="G76" s="1">
        <v>2.4928200000000001E-2</v>
      </c>
    </row>
    <row r="77" spans="1:7" x14ac:dyDescent="0.25">
      <c r="A77" s="1">
        <v>0.69921319999999998</v>
      </c>
      <c r="B77" s="1">
        <v>0.35868879999999997</v>
      </c>
      <c r="C77" s="1">
        <v>3.8</v>
      </c>
      <c r="D77" s="1">
        <v>10590.34</v>
      </c>
      <c r="E77" s="1">
        <v>358.13630000000001</v>
      </c>
      <c r="F77" s="1">
        <v>0.73825300000000005</v>
      </c>
      <c r="G77" s="1">
        <v>2.49657E-2</v>
      </c>
    </row>
    <row r="78" spans="1:7" x14ac:dyDescent="0.25">
      <c r="A78" s="1">
        <v>0.69921319999999998</v>
      </c>
      <c r="B78" s="1">
        <v>0.3540604</v>
      </c>
      <c r="C78" s="1">
        <v>3.9</v>
      </c>
      <c r="D78" s="1">
        <v>10580.87</v>
      </c>
      <c r="E78" s="1">
        <v>358.64109999999999</v>
      </c>
      <c r="F78" s="1">
        <v>0.73759300000000005</v>
      </c>
      <c r="G78" s="1">
        <v>2.5000890000000001E-2</v>
      </c>
    </row>
    <row r="79" spans="1:7" x14ac:dyDescent="0.25">
      <c r="A79" s="1">
        <v>0.99933209999999995</v>
      </c>
      <c r="B79" s="1">
        <v>3.1601659999999998</v>
      </c>
      <c r="C79" s="1">
        <v>0.1</v>
      </c>
      <c r="D79" s="1">
        <v>7939.5910000000003</v>
      </c>
      <c r="E79" s="1">
        <v>-1484.135</v>
      </c>
      <c r="F79" s="1">
        <v>0.27095239999999998</v>
      </c>
      <c r="G79" s="1">
        <v>-5.064871E-2</v>
      </c>
    </row>
    <row r="80" spans="1:7" x14ac:dyDescent="0.25">
      <c r="A80" s="1">
        <v>0.99933209999999995</v>
      </c>
      <c r="B80" s="1">
        <v>2.2345739999999998</v>
      </c>
      <c r="C80" s="1">
        <v>0.2</v>
      </c>
      <c r="D80" s="1">
        <v>13678.96</v>
      </c>
      <c r="E80" s="1">
        <v>-896.60900000000004</v>
      </c>
      <c r="F80" s="1">
        <v>0.46681830000000002</v>
      </c>
      <c r="G80" s="1">
        <v>-3.059835E-2</v>
      </c>
    </row>
    <row r="81" spans="1:7" x14ac:dyDescent="0.25">
      <c r="A81" s="1">
        <v>0.99933209999999995</v>
      </c>
      <c r="B81" s="1">
        <v>1.824522</v>
      </c>
      <c r="C81" s="1">
        <v>0.3</v>
      </c>
      <c r="D81" s="1">
        <v>16377.31</v>
      </c>
      <c r="E81" s="1">
        <v>-403.51889999999997</v>
      </c>
      <c r="F81" s="1">
        <v>0.55890419999999996</v>
      </c>
      <c r="G81" s="1">
        <v>-1.377079E-2</v>
      </c>
    </row>
    <row r="82" spans="1:7" x14ac:dyDescent="0.25">
      <c r="A82" s="1">
        <v>0.99933209999999995</v>
      </c>
      <c r="B82" s="1">
        <v>1.5800829999999999</v>
      </c>
      <c r="C82" s="1">
        <v>0.4</v>
      </c>
      <c r="D82" s="1">
        <v>17507.7</v>
      </c>
      <c r="E82" s="1">
        <v>-124.2402</v>
      </c>
      <c r="F82" s="1">
        <v>0.59748080000000003</v>
      </c>
      <c r="G82" s="1">
        <v>-4.2399129999999997E-3</v>
      </c>
    </row>
    <row r="83" spans="1:7" x14ac:dyDescent="0.25">
      <c r="A83" s="1">
        <v>0.99933209999999995</v>
      </c>
      <c r="B83" s="1">
        <v>1.4132690000000001</v>
      </c>
      <c r="C83" s="1">
        <v>0.5</v>
      </c>
      <c r="D83" s="1">
        <v>18117.96</v>
      </c>
      <c r="E83" s="1">
        <v>38.68318</v>
      </c>
      <c r="F83" s="1">
        <v>0.6183071</v>
      </c>
      <c r="G83" s="1">
        <v>1.320131E-3</v>
      </c>
    </row>
    <row r="84" spans="1:7" x14ac:dyDescent="0.25">
      <c r="A84" s="1">
        <v>0.99933209999999995</v>
      </c>
      <c r="B84" s="1">
        <v>1.2901320000000001</v>
      </c>
      <c r="C84" s="1">
        <v>0.6</v>
      </c>
      <c r="D84" s="1">
        <v>18651.240000000002</v>
      </c>
      <c r="E84" s="1">
        <v>145.96170000000001</v>
      </c>
      <c r="F84" s="1">
        <v>0.63650609999999996</v>
      </c>
      <c r="G84" s="1">
        <v>4.9811969999999997E-3</v>
      </c>
    </row>
    <row r="85" spans="1:7" x14ac:dyDescent="0.25">
      <c r="A85" s="1">
        <v>0.99933209999999995</v>
      </c>
      <c r="B85" s="1">
        <v>1.1944300000000001</v>
      </c>
      <c r="C85" s="1">
        <v>0.7</v>
      </c>
      <c r="D85" s="1">
        <v>19168.66</v>
      </c>
      <c r="E85" s="1">
        <v>228.94489999999999</v>
      </c>
      <c r="F85" s="1">
        <v>0.65416390000000002</v>
      </c>
      <c r="G85" s="1">
        <v>7.8131439999999993E-3</v>
      </c>
    </row>
    <row r="86" spans="1:7" x14ac:dyDescent="0.25">
      <c r="A86" s="1">
        <v>0.99933209999999995</v>
      </c>
      <c r="B86" s="1">
        <v>1.1172869999999999</v>
      </c>
      <c r="C86" s="1">
        <v>0.8</v>
      </c>
      <c r="D86" s="1">
        <v>19518.2</v>
      </c>
      <c r="E86" s="1">
        <v>292.86720000000003</v>
      </c>
      <c r="F86" s="1">
        <v>0.66609280000000004</v>
      </c>
      <c r="G86" s="1">
        <v>9.9946040000000007E-3</v>
      </c>
    </row>
    <row r="87" spans="1:7" x14ac:dyDescent="0.25">
      <c r="A87" s="1">
        <v>0.99933209999999995</v>
      </c>
      <c r="B87" s="1">
        <v>1.0533889999999999</v>
      </c>
      <c r="C87" s="1">
        <v>0.9</v>
      </c>
      <c r="D87" s="1">
        <v>19883.759999999998</v>
      </c>
      <c r="E87" s="1">
        <v>348.0367</v>
      </c>
      <c r="F87" s="1">
        <v>0.67856799999999995</v>
      </c>
      <c r="G87" s="1">
        <v>1.187736E-2</v>
      </c>
    </row>
    <row r="88" spans="1:7" x14ac:dyDescent="0.25">
      <c r="A88" s="1">
        <v>0.99933209999999995</v>
      </c>
      <c r="B88" s="1">
        <v>0.99933209999999995</v>
      </c>
      <c r="C88">
        <v>1</v>
      </c>
      <c r="D88" s="1">
        <v>20229.09</v>
      </c>
      <c r="E88" s="1">
        <v>396.4119</v>
      </c>
      <c r="F88" s="1">
        <v>0.69035290000000005</v>
      </c>
      <c r="G88" s="1">
        <v>1.352825E-2</v>
      </c>
    </row>
    <row r="89" spans="1:7" x14ac:dyDescent="0.25">
      <c r="A89" s="1">
        <v>0.99933209999999995</v>
      </c>
      <c r="B89" s="1">
        <v>0.95282579999999995</v>
      </c>
      <c r="C89" s="1">
        <v>1.1000000000000001</v>
      </c>
      <c r="D89" s="1">
        <v>20534.21</v>
      </c>
      <c r="E89" s="1">
        <v>439.11489999999998</v>
      </c>
      <c r="F89" s="1">
        <v>0.70076590000000005</v>
      </c>
      <c r="G89" s="1">
        <v>1.498556E-2</v>
      </c>
    </row>
    <row r="90" spans="1:7" x14ac:dyDescent="0.25">
      <c r="A90" s="1">
        <v>0.99933209999999995</v>
      </c>
      <c r="B90" s="1">
        <v>0.91226119999999999</v>
      </c>
      <c r="C90" s="1">
        <v>1.2</v>
      </c>
      <c r="D90" s="1">
        <v>20809.54</v>
      </c>
      <c r="E90" s="1">
        <v>477.2475</v>
      </c>
      <c r="F90" s="1">
        <v>0.71016199999999996</v>
      </c>
      <c r="G90" s="1">
        <v>1.62869E-2</v>
      </c>
    </row>
    <row r="91" spans="1:7" x14ac:dyDescent="0.25">
      <c r="A91" s="1">
        <v>0.99933209999999995</v>
      </c>
      <c r="B91" s="1">
        <v>0.87647220000000003</v>
      </c>
      <c r="C91" s="1">
        <v>1.3</v>
      </c>
      <c r="D91" s="1">
        <v>21046.18</v>
      </c>
      <c r="E91" s="1">
        <v>511.02789999999999</v>
      </c>
      <c r="F91" s="1">
        <v>0.71823780000000004</v>
      </c>
      <c r="G91" s="1">
        <v>1.7439719999999999E-2</v>
      </c>
    </row>
    <row r="92" spans="1:7" x14ac:dyDescent="0.25">
      <c r="A92" s="1">
        <v>0.99933209999999995</v>
      </c>
      <c r="B92" s="1">
        <v>0.84458979999999995</v>
      </c>
      <c r="C92" s="1">
        <v>1.4</v>
      </c>
      <c r="D92" s="1">
        <v>21236.44</v>
      </c>
      <c r="E92" s="1">
        <v>540.41139999999996</v>
      </c>
      <c r="F92" s="1">
        <v>0.72473050000000006</v>
      </c>
      <c r="G92" s="1">
        <v>1.8442489999999999E-2</v>
      </c>
    </row>
    <row r="93" spans="1:7" x14ac:dyDescent="0.25">
      <c r="A93" s="1">
        <v>0.99933209999999995</v>
      </c>
      <c r="B93" s="1">
        <v>0.81595119999999999</v>
      </c>
      <c r="C93" s="1">
        <v>1.5</v>
      </c>
      <c r="D93" s="1">
        <v>21393.17</v>
      </c>
      <c r="E93" s="1">
        <v>566.18280000000004</v>
      </c>
      <c r="F93" s="1">
        <v>0.73007949999999999</v>
      </c>
      <c r="G93" s="1">
        <v>1.9321979999999999E-2</v>
      </c>
    </row>
    <row r="94" spans="1:7" x14ac:dyDescent="0.25">
      <c r="A94" s="1">
        <v>0.99933209999999995</v>
      </c>
      <c r="B94" s="1">
        <v>0.7900414</v>
      </c>
      <c r="C94" s="1">
        <v>1.6</v>
      </c>
      <c r="D94" s="1">
        <v>21507.61</v>
      </c>
      <c r="E94" s="1">
        <v>587.93209999999999</v>
      </c>
      <c r="F94" s="1">
        <v>0.73398479999999999</v>
      </c>
      <c r="G94" s="1">
        <v>2.0064209999999999E-2</v>
      </c>
    </row>
    <row r="95" spans="1:7" x14ac:dyDescent="0.25">
      <c r="A95" s="1">
        <v>0.99933209999999995</v>
      </c>
      <c r="B95" s="1">
        <v>0.76645269999999999</v>
      </c>
      <c r="C95" s="1">
        <v>1.7</v>
      </c>
      <c r="D95" s="1">
        <v>21587.99</v>
      </c>
      <c r="E95" s="1">
        <v>606.33600000000001</v>
      </c>
      <c r="F95" s="1">
        <v>0.73672789999999999</v>
      </c>
      <c r="G95" s="1">
        <v>2.069228E-2</v>
      </c>
    </row>
    <row r="96" spans="1:7" x14ac:dyDescent="0.25">
      <c r="A96" s="1">
        <v>0.99933209999999995</v>
      </c>
      <c r="B96" s="1">
        <v>0.74485820000000003</v>
      </c>
      <c r="C96" s="1">
        <v>1.8</v>
      </c>
      <c r="D96" s="1">
        <v>21665.32</v>
      </c>
      <c r="E96" s="1">
        <v>623.21389999999997</v>
      </c>
      <c r="F96" s="1">
        <v>0.739367</v>
      </c>
      <c r="G96" s="1">
        <v>2.1268269999999999E-2</v>
      </c>
    </row>
    <row r="97" spans="1:7" x14ac:dyDescent="0.25">
      <c r="A97" s="1">
        <v>0.99933209999999995</v>
      </c>
      <c r="B97" s="1">
        <v>0.72499170000000002</v>
      </c>
      <c r="C97" s="1">
        <v>1.9</v>
      </c>
      <c r="D97" s="1">
        <v>21727.62</v>
      </c>
      <c r="E97" s="1">
        <v>638.12249999999995</v>
      </c>
      <c r="F97" s="1">
        <v>0.74149299999999996</v>
      </c>
      <c r="G97" s="1">
        <v>2.1777049999999999E-2</v>
      </c>
    </row>
    <row r="98" spans="1:7" x14ac:dyDescent="0.25">
      <c r="A98" s="1">
        <v>0.99933209999999995</v>
      </c>
      <c r="B98" s="1">
        <v>0.70663450000000005</v>
      </c>
      <c r="C98">
        <v>2</v>
      </c>
      <c r="D98" s="1">
        <v>21760.41</v>
      </c>
      <c r="E98" s="1">
        <v>650.26049999999998</v>
      </c>
      <c r="F98" s="1">
        <v>0.7426121</v>
      </c>
      <c r="G98" s="1">
        <v>2.2191280000000001E-2</v>
      </c>
    </row>
    <row r="99" spans="1:7" x14ac:dyDescent="0.25">
      <c r="A99" s="1">
        <v>0.99933209999999995</v>
      </c>
      <c r="B99" s="1">
        <v>0.68960469999999996</v>
      </c>
      <c r="C99" s="1">
        <v>2.1</v>
      </c>
      <c r="D99" s="1">
        <v>21783.22</v>
      </c>
      <c r="E99" s="1">
        <v>660.88080000000002</v>
      </c>
      <c r="F99" s="1">
        <v>0.74339029999999995</v>
      </c>
      <c r="G99" s="1">
        <v>2.2553710000000001E-2</v>
      </c>
    </row>
    <row r="100" spans="1:7" x14ac:dyDescent="0.25">
      <c r="A100" s="1">
        <v>0.99933209999999995</v>
      </c>
      <c r="B100" s="1">
        <v>0.67374959999999995</v>
      </c>
      <c r="C100" s="1">
        <v>2.2000000000000002</v>
      </c>
      <c r="D100" s="1">
        <v>21800.87</v>
      </c>
      <c r="E100" s="1">
        <v>670.3777</v>
      </c>
      <c r="F100" s="1">
        <v>0.74399280000000001</v>
      </c>
      <c r="G100" s="1">
        <v>2.2877809999999998E-2</v>
      </c>
    </row>
    <row r="101" spans="1:7" x14ac:dyDescent="0.25">
      <c r="A101" s="1">
        <v>0.99933209999999995</v>
      </c>
      <c r="B101" s="1">
        <v>0.65894010000000003</v>
      </c>
      <c r="C101" s="1">
        <v>2.2999999999999998</v>
      </c>
      <c r="D101" s="1">
        <v>21804.27</v>
      </c>
      <c r="E101" s="1">
        <v>678.27030000000002</v>
      </c>
      <c r="F101" s="1">
        <v>0.74410900000000002</v>
      </c>
      <c r="G101" s="1">
        <v>2.314716E-2</v>
      </c>
    </row>
    <row r="102" spans="1:7" x14ac:dyDescent="0.25">
      <c r="A102" s="1">
        <v>0.99933209999999995</v>
      </c>
      <c r="B102" s="1">
        <v>0.64506609999999998</v>
      </c>
      <c r="C102" s="1">
        <v>2.4</v>
      </c>
      <c r="D102" s="1">
        <v>21802.7</v>
      </c>
      <c r="E102" s="1">
        <v>685.17340000000002</v>
      </c>
      <c r="F102" s="1">
        <v>0.74405520000000003</v>
      </c>
      <c r="G102" s="1">
        <v>2.3382739999999999E-2</v>
      </c>
    </row>
    <row r="103" spans="1:7" x14ac:dyDescent="0.25">
      <c r="A103" s="1">
        <v>0.99933209999999995</v>
      </c>
      <c r="B103" s="1">
        <v>0.63203310000000001</v>
      </c>
      <c r="C103" s="1">
        <v>2.5</v>
      </c>
      <c r="D103" s="1">
        <v>21806.05</v>
      </c>
      <c r="E103" s="1">
        <v>691.83299999999997</v>
      </c>
      <c r="F103" s="1">
        <v>0.74416970000000005</v>
      </c>
      <c r="G103" s="1">
        <v>2.3610010000000001E-2</v>
      </c>
    </row>
    <row r="104" spans="1:7" x14ac:dyDescent="0.25">
      <c r="A104" s="1">
        <v>0.99933209999999995</v>
      </c>
      <c r="B104" s="1">
        <v>0.61975950000000002</v>
      </c>
      <c r="C104" s="1">
        <v>2.6</v>
      </c>
      <c r="D104" s="1">
        <v>21811.06</v>
      </c>
      <c r="E104" s="1">
        <v>698.13589999999999</v>
      </c>
      <c r="F104" s="1">
        <v>0.74434069999999997</v>
      </c>
      <c r="G104" s="1">
        <v>2.382511E-2</v>
      </c>
    </row>
    <row r="105" spans="1:7" x14ac:dyDescent="0.25">
      <c r="A105" s="1">
        <v>0.99933209999999995</v>
      </c>
      <c r="B105" s="1">
        <v>0.60817410000000005</v>
      </c>
      <c r="C105" s="1">
        <v>2.7</v>
      </c>
      <c r="D105" s="1">
        <v>21805.119999999999</v>
      </c>
      <c r="E105" s="1">
        <v>703.25340000000006</v>
      </c>
      <c r="F105" s="1">
        <v>0.74413770000000001</v>
      </c>
      <c r="G105" s="1">
        <v>2.399975E-2</v>
      </c>
    </row>
    <row r="106" spans="1:7" x14ac:dyDescent="0.25">
      <c r="A106" s="1">
        <v>0.99933209999999995</v>
      </c>
      <c r="B106" s="1">
        <v>0.59721519999999995</v>
      </c>
      <c r="C106" s="1">
        <v>2.8</v>
      </c>
      <c r="D106" s="1">
        <v>21792.71</v>
      </c>
      <c r="E106" s="1">
        <v>707.52170000000001</v>
      </c>
      <c r="F106" s="1">
        <v>0.7437144</v>
      </c>
      <c r="G106" s="1">
        <v>2.4145409999999999E-2</v>
      </c>
    </row>
    <row r="107" spans="1:7" x14ac:dyDescent="0.25">
      <c r="A107" s="1">
        <v>0.99933209999999995</v>
      </c>
      <c r="B107" s="1">
        <v>0.58682800000000002</v>
      </c>
      <c r="C107" s="1">
        <v>2.9</v>
      </c>
      <c r="D107" s="1">
        <v>21776.560000000001</v>
      </c>
      <c r="E107" s="1">
        <v>711.15740000000005</v>
      </c>
      <c r="F107" s="1">
        <v>0.74316320000000002</v>
      </c>
      <c r="G107" s="1">
        <v>2.4269490000000001E-2</v>
      </c>
    </row>
    <row r="108" spans="1:7" x14ac:dyDescent="0.25">
      <c r="A108" s="1">
        <v>0.99933209999999995</v>
      </c>
      <c r="B108" s="1">
        <v>0.5769647</v>
      </c>
      <c r="C108" s="1">
        <v>3</v>
      </c>
      <c r="D108" s="1">
        <v>21758.31</v>
      </c>
      <c r="E108" s="1">
        <v>714.30420000000004</v>
      </c>
      <c r="F108" s="1">
        <v>0.74254030000000004</v>
      </c>
      <c r="G108" s="1">
        <v>2.437688E-2</v>
      </c>
    </row>
    <row r="109" spans="1:7" x14ac:dyDescent="0.25">
      <c r="A109" s="1">
        <v>0.99933209999999995</v>
      </c>
      <c r="B109" s="1">
        <v>0.56758249999999999</v>
      </c>
      <c r="C109" s="1">
        <v>3.1</v>
      </c>
      <c r="D109" s="1">
        <v>21738.97</v>
      </c>
      <c r="E109" s="1">
        <v>717.06190000000004</v>
      </c>
      <c r="F109" s="1">
        <v>0.7418804</v>
      </c>
      <c r="G109" s="1">
        <v>2.4470990000000001E-2</v>
      </c>
    </row>
    <row r="110" spans="1:7" x14ac:dyDescent="0.25">
      <c r="A110" s="1">
        <v>0.99933209999999995</v>
      </c>
      <c r="B110" s="1">
        <v>0.55864360000000002</v>
      </c>
      <c r="C110" s="1">
        <v>3.2</v>
      </c>
      <c r="D110" s="1">
        <v>21719.22</v>
      </c>
      <c r="E110" s="1">
        <v>719.5027</v>
      </c>
      <c r="F110" s="1">
        <v>0.74120620000000004</v>
      </c>
      <c r="G110" s="1">
        <v>2.4554289999999999E-2</v>
      </c>
    </row>
    <row r="111" spans="1:7" x14ac:dyDescent="0.25">
      <c r="A111" s="1">
        <v>0.99933209999999995</v>
      </c>
      <c r="B111" s="1">
        <v>0.5501142</v>
      </c>
      <c r="C111" s="1">
        <v>3.3</v>
      </c>
      <c r="D111" s="1">
        <v>21699.47</v>
      </c>
      <c r="E111" s="1">
        <v>721.68089999999995</v>
      </c>
      <c r="F111" s="1">
        <v>0.74053219999999997</v>
      </c>
      <c r="G111" s="1">
        <v>2.462862E-2</v>
      </c>
    </row>
    <row r="112" spans="1:7" x14ac:dyDescent="0.25">
      <c r="A112" s="1">
        <v>0.99933209999999995</v>
      </c>
      <c r="B112" s="1">
        <v>0.54196390000000005</v>
      </c>
      <c r="C112" s="1">
        <v>3.4</v>
      </c>
      <c r="D112" s="1">
        <v>21680</v>
      </c>
      <c r="E112" s="1">
        <v>723.63829999999996</v>
      </c>
      <c r="F112" s="1">
        <v>0.73986810000000003</v>
      </c>
      <c r="G112" s="1">
        <v>2.4695419999999999E-2</v>
      </c>
    </row>
    <row r="113" spans="1:7" x14ac:dyDescent="0.25">
      <c r="A113" s="1">
        <v>0.99933209999999995</v>
      </c>
      <c r="B113" s="1">
        <v>0.53416549999999996</v>
      </c>
      <c r="C113" s="1">
        <v>3.5</v>
      </c>
      <c r="D113" s="1">
        <v>21661.02</v>
      </c>
      <c r="E113" s="1">
        <v>725.40809999999999</v>
      </c>
      <c r="F113" s="1">
        <v>0.73922010000000005</v>
      </c>
      <c r="G113" s="1">
        <v>2.4755820000000001E-2</v>
      </c>
    </row>
    <row r="114" spans="1:7" x14ac:dyDescent="0.25">
      <c r="A114" s="1">
        <v>0.99933209999999995</v>
      </c>
      <c r="B114" s="1">
        <v>0.52669429999999995</v>
      </c>
      <c r="C114" s="1">
        <v>3.6</v>
      </c>
      <c r="D114" s="1">
        <v>21642.62</v>
      </c>
      <c r="E114" s="1">
        <v>727.01679999999999</v>
      </c>
      <c r="F114" s="1">
        <v>0.73859229999999998</v>
      </c>
      <c r="G114" s="1">
        <v>2.4810720000000001E-2</v>
      </c>
    </row>
    <row r="115" spans="1:7" x14ac:dyDescent="0.25">
      <c r="A115" s="1">
        <v>0.99933209999999995</v>
      </c>
      <c r="B115" s="1">
        <v>0.51952799999999999</v>
      </c>
      <c r="C115" s="1">
        <v>3.7</v>
      </c>
      <c r="D115" s="1">
        <v>21624.89</v>
      </c>
      <c r="E115" s="1">
        <v>728.48599999999999</v>
      </c>
      <c r="F115" s="1">
        <v>0.73798719999999995</v>
      </c>
      <c r="G115" s="1">
        <v>2.4860859999999999E-2</v>
      </c>
    </row>
    <row r="116" spans="1:7" x14ac:dyDescent="0.25">
      <c r="A116" s="1">
        <v>0.99933209999999995</v>
      </c>
      <c r="B116" s="1">
        <v>0.5126465</v>
      </c>
      <c r="C116" s="1">
        <v>3.8</v>
      </c>
      <c r="D116" s="1">
        <v>21607.87</v>
      </c>
      <c r="E116" s="1">
        <v>729.83360000000005</v>
      </c>
      <c r="F116" s="1">
        <v>0.73740620000000001</v>
      </c>
      <c r="G116" s="1">
        <v>2.4906850000000001E-2</v>
      </c>
    </row>
    <row r="117" spans="1:7" x14ac:dyDescent="0.25">
      <c r="A117" s="1">
        <v>0.99933209999999995</v>
      </c>
      <c r="B117" s="1">
        <v>0.50603149999999997</v>
      </c>
      <c r="C117" s="1">
        <v>3.9</v>
      </c>
      <c r="D117" s="1">
        <v>21591.57</v>
      </c>
      <c r="E117" s="1">
        <v>731.07429999999999</v>
      </c>
      <c r="F117" s="1">
        <v>0.73684989999999995</v>
      </c>
      <c r="G117" s="1">
        <v>2.494919E-2</v>
      </c>
    </row>
    <row r="118" spans="1:7" x14ac:dyDescent="0.25">
      <c r="A118" s="1">
        <v>1.5005949999999999</v>
      </c>
      <c r="B118" s="1">
        <v>4.7452969999999999</v>
      </c>
      <c r="C118" s="1">
        <v>0.1</v>
      </c>
      <c r="D118" s="1">
        <v>28578.48</v>
      </c>
      <c r="E118" s="1">
        <v>-4708.4139999999998</v>
      </c>
      <c r="F118" s="1">
        <v>0.4325407</v>
      </c>
      <c r="G118" s="1">
        <v>-7.1262729999999996E-2</v>
      </c>
    </row>
    <row r="119" spans="1:7" x14ac:dyDescent="0.25">
      <c r="A119" s="1">
        <v>1.5005949999999999</v>
      </c>
      <c r="B119" s="1">
        <v>3.3554309999999998</v>
      </c>
      <c r="C119" s="1">
        <v>0.2</v>
      </c>
      <c r="D119" s="1">
        <v>46287.85</v>
      </c>
      <c r="E119" s="1">
        <v>-2245.8200000000002</v>
      </c>
      <c r="F119" s="1">
        <v>0.70057530000000001</v>
      </c>
      <c r="G119" s="1">
        <v>-3.3990909999999999E-2</v>
      </c>
    </row>
    <row r="120" spans="1:7" x14ac:dyDescent="0.25">
      <c r="A120" s="1">
        <v>1.5005949999999999</v>
      </c>
      <c r="B120" s="1">
        <v>2.7396980000000002</v>
      </c>
      <c r="C120" s="1">
        <v>0.3</v>
      </c>
      <c r="D120" s="1">
        <v>48056.53</v>
      </c>
      <c r="E120" s="1">
        <v>-745.85509999999999</v>
      </c>
      <c r="F120" s="1">
        <v>0.72734480000000001</v>
      </c>
      <c r="G120" s="1">
        <v>-1.1288660000000001E-2</v>
      </c>
    </row>
    <row r="121" spans="1:7" x14ac:dyDescent="0.25">
      <c r="A121" s="1">
        <v>1.5005949999999999</v>
      </c>
      <c r="B121" s="1">
        <v>2.3726479999999999</v>
      </c>
      <c r="C121" s="1">
        <v>0.4</v>
      </c>
      <c r="D121" s="1">
        <v>47147.96</v>
      </c>
      <c r="E121" s="1">
        <v>-100.89660000000001</v>
      </c>
      <c r="F121" s="1">
        <v>0.71359340000000004</v>
      </c>
      <c r="G121" s="1">
        <v>-1.5270889999999999E-3</v>
      </c>
    </row>
    <row r="122" spans="1:7" x14ac:dyDescent="0.25">
      <c r="A122" s="1">
        <v>1.5005949999999999</v>
      </c>
      <c r="B122" s="1">
        <v>2.1221610000000002</v>
      </c>
      <c r="C122" s="1">
        <v>0.5</v>
      </c>
      <c r="D122" s="1">
        <v>45358.52</v>
      </c>
      <c r="E122" s="1">
        <v>215.7696</v>
      </c>
      <c r="F122" s="1">
        <v>0.68650990000000001</v>
      </c>
      <c r="G122" s="1">
        <v>3.2657129999999999E-3</v>
      </c>
    </row>
    <row r="123" spans="1:7" x14ac:dyDescent="0.25">
      <c r="A123" s="1">
        <v>1.5005949999999999</v>
      </c>
      <c r="B123" s="1">
        <v>1.9372590000000001</v>
      </c>
      <c r="C123" s="1">
        <v>0.6</v>
      </c>
      <c r="D123" s="1">
        <v>45101.22</v>
      </c>
      <c r="E123" s="1">
        <v>425.70240000000001</v>
      </c>
      <c r="F123" s="1">
        <v>0.68261550000000004</v>
      </c>
      <c r="G123" s="1">
        <v>6.4430859999999998E-3</v>
      </c>
    </row>
    <row r="124" spans="1:7" x14ac:dyDescent="0.25">
      <c r="A124" s="1">
        <v>1.5005949999999999</v>
      </c>
      <c r="B124" s="1">
        <v>1.793553</v>
      </c>
      <c r="C124" s="1">
        <v>0.7</v>
      </c>
      <c r="D124" s="1">
        <v>44085.21</v>
      </c>
      <c r="E124" s="1">
        <v>541.17759999999998</v>
      </c>
      <c r="F124" s="1">
        <v>0.667238</v>
      </c>
      <c r="G124" s="1">
        <v>8.190826E-3</v>
      </c>
    </row>
    <row r="125" spans="1:7" x14ac:dyDescent="0.25">
      <c r="A125" s="1">
        <v>1.5005949999999999</v>
      </c>
      <c r="B125" s="1">
        <v>1.677716</v>
      </c>
      <c r="C125" s="1">
        <v>0.8</v>
      </c>
      <c r="D125" s="1">
        <v>44074.64</v>
      </c>
      <c r="E125" s="1">
        <v>651.36069999999995</v>
      </c>
      <c r="F125" s="1">
        <v>0.66707810000000001</v>
      </c>
      <c r="G125" s="1">
        <v>9.8584680000000004E-3</v>
      </c>
    </row>
    <row r="126" spans="1:7" x14ac:dyDescent="0.25">
      <c r="A126" s="1">
        <v>1.5005949999999999</v>
      </c>
      <c r="B126" s="1">
        <v>1.581766</v>
      </c>
      <c r="C126" s="1">
        <v>0.9</v>
      </c>
      <c r="D126" s="1">
        <v>44521.27</v>
      </c>
      <c r="E126" s="1">
        <v>757.88390000000004</v>
      </c>
      <c r="F126" s="1">
        <v>0.67383780000000004</v>
      </c>
      <c r="G126" s="1">
        <v>1.147072E-2</v>
      </c>
    </row>
    <row r="127" spans="1:7" x14ac:dyDescent="0.25">
      <c r="A127" s="1">
        <v>1.5005949999999999</v>
      </c>
      <c r="B127" s="1">
        <v>1.5005949999999999</v>
      </c>
      <c r="C127">
        <v>1</v>
      </c>
      <c r="D127" s="1">
        <v>44104.36</v>
      </c>
      <c r="E127" s="1">
        <v>814.67589999999996</v>
      </c>
      <c r="F127" s="1">
        <v>0.66752789999999995</v>
      </c>
      <c r="G127" s="1">
        <v>1.2330270000000001E-2</v>
      </c>
    </row>
    <row r="128" spans="1:7" x14ac:dyDescent="0.25">
      <c r="A128" s="1">
        <v>1.5005949999999999</v>
      </c>
      <c r="B128" s="1">
        <v>1.4307609999999999</v>
      </c>
      <c r="C128" s="1">
        <v>1.1000000000000001</v>
      </c>
      <c r="D128" s="1">
        <v>44126.75</v>
      </c>
      <c r="E128" s="1">
        <v>873.11279999999999</v>
      </c>
      <c r="F128" s="1">
        <v>0.66786670000000004</v>
      </c>
      <c r="G128" s="1">
        <v>1.3214729999999999E-2</v>
      </c>
    </row>
    <row r="129" spans="1:7" x14ac:dyDescent="0.25">
      <c r="A129" s="1">
        <v>1.5005949999999999</v>
      </c>
      <c r="B129" s="1">
        <v>1.3698490000000001</v>
      </c>
      <c r="C129" s="1">
        <v>1.2</v>
      </c>
      <c r="D129" s="1">
        <v>44309.3</v>
      </c>
      <c r="E129" s="1">
        <v>932.55719999999997</v>
      </c>
      <c r="F129" s="1">
        <v>0.67062960000000005</v>
      </c>
      <c r="G129" s="1">
        <v>1.4114430000000001E-2</v>
      </c>
    </row>
    <row r="130" spans="1:7" x14ac:dyDescent="0.25">
      <c r="A130" s="1">
        <v>1.5005949999999999</v>
      </c>
      <c r="B130" s="1">
        <v>1.3161080000000001</v>
      </c>
      <c r="C130" s="1">
        <v>1.3</v>
      </c>
      <c r="D130" s="1">
        <v>44527.22</v>
      </c>
      <c r="E130" s="1">
        <v>989.07280000000003</v>
      </c>
      <c r="F130" s="1">
        <v>0.67392790000000002</v>
      </c>
      <c r="G130" s="1">
        <v>1.496981E-2</v>
      </c>
    </row>
    <row r="131" spans="1:7" x14ac:dyDescent="0.25">
      <c r="A131" s="1">
        <v>1.5005949999999999</v>
      </c>
      <c r="B131" s="1">
        <v>1.2682340000000001</v>
      </c>
      <c r="C131" s="1">
        <v>1.4</v>
      </c>
      <c r="D131" s="1">
        <v>44803.839999999997</v>
      </c>
      <c r="E131" s="1">
        <v>1042.9000000000001</v>
      </c>
      <c r="F131" s="1">
        <v>0.67811469999999996</v>
      </c>
      <c r="G131" s="1">
        <v>1.578448E-2</v>
      </c>
    </row>
    <row r="132" spans="1:7" x14ac:dyDescent="0.25">
      <c r="A132" s="1">
        <v>1.5005949999999999</v>
      </c>
      <c r="B132" s="1">
        <v>1.22523</v>
      </c>
      <c r="C132" s="1">
        <v>1.5</v>
      </c>
      <c r="D132" s="1">
        <v>45111.05</v>
      </c>
      <c r="E132" s="1">
        <v>1094.4690000000001</v>
      </c>
      <c r="F132" s="1">
        <v>0.68276440000000005</v>
      </c>
      <c r="G132" s="1">
        <v>1.6564990000000002E-2</v>
      </c>
    </row>
    <row r="133" spans="1:7" x14ac:dyDescent="0.25">
      <c r="A133" s="1">
        <v>1.5005949999999999</v>
      </c>
      <c r="B133" s="1">
        <v>1.1863239999999999</v>
      </c>
      <c r="C133" s="1">
        <v>1.6</v>
      </c>
      <c r="D133" s="1">
        <v>45392.42</v>
      </c>
      <c r="E133" s="1">
        <v>1141.319</v>
      </c>
      <c r="F133" s="1">
        <v>0.68702300000000005</v>
      </c>
      <c r="G133" s="1">
        <v>1.7274080000000001E-2</v>
      </c>
    </row>
    <row r="134" spans="1:7" x14ac:dyDescent="0.25">
      <c r="A134" s="1">
        <v>1.5005949999999999</v>
      </c>
      <c r="B134" s="1">
        <v>1.150903</v>
      </c>
      <c r="C134" s="1">
        <v>1.7</v>
      </c>
      <c r="D134" s="1">
        <v>45646.5</v>
      </c>
      <c r="E134" s="1">
        <v>1183.9839999999999</v>
      </c>
      <c r="F134" s="1">
        <v>0.6908685</v>
      </c>
      <c r="G134" s="1">
        <v>1.7919830000000001E-2</v>
      </c>
    </row>
    <row r="135" spans="1:7" x14ac:dyDescent="0.25">
      <c r="A135" s="1">
        <v>1.5005949999999999</v>
      </c>
      <c r="B135" s="1">
        <v>1.1184769999999999</v>
      </c>
      <c r="C135" s="1">
        <v>1.8</v>
      </c>
      <c r="D135" s="1">
        <v>45862.76</v>
      </c>
      <c r="E135" s="1">
        <v>1222.0050000000001</v>
      </c>
      <c r="F135" s="1">
        <v>0.69414160000000003</v>
      </c>
      <c r="G135" s="1">
        <v>1.8495279999999999E-2</v>
      </c>
    </row>
    <row r="136" spans="1:7" x14ac:dyDescent="0.25">
      <c r="A136" s="1">
        <v>1.5005949999999999</v>
      </c>
      <c r="B136" s="1">
        <v>1.088646</v>
      </c>
      <c r="C136" s="1">
        <v>1.9</v>
      </c>
      <c r="D136" s="1">
        <v>46052.99</v>
      </c>
      <c r="E136" s="1">
        <v>1256.415</v>
      </c>
      <c r="F136" s="1">
        <v>0.6970208</v>
      </c>
      <c r="G136" s="1">
        <v>1.9016080000000001E-2</v>
      </c>
    </row>
    <row r="137" spans="1:7" x14ac:dyDescent="0.25">
      <c r="A137" s="1">
        <v>1.5005949999999999</v>
      </c>
      <c r="B137" s="1">
        <v>1.0610809999999999</v>
      </c>
      <c r="C137">
        <v>2</v>
      </c>
      <c r="D137" s="1">
        <v>46222.81</v>
      </c>
      <c r="E137" s="1">
        <v>1287.7919999999999</v>
      </c>
      <c r="F137" s="1">
        <v>0.69959099999999996</v>
      </c>
      <c r="G137" s="1">
        <v>1.9490980000000001E-2</v>
      </c>
    </row>
    <row r="138" spans="1:7" x14ac:dyDescent="0.25">
      <c r="A138" s="1">
        <v>1.5005949999999999</v>
      </c>
      <c r="B138" s="1">
        <v>1.035509</v>
      </c>
      <c r="C138" s="1">
        <v>2.1</v>
      </c>
      <c r="D138" s="1">
        <v>46381.02</v>
      </c>
      <c r="E138" s="1">
        <v>1316.788</v>
      </c>
      <c r="F138" s="1">
        <v>0.70198559999999999</v>
      </c>
      <c r="G138" s="1">
        <v>1.9929829999999999E-2</v>
      </c>
    </row>
    <row r="139" spans="1:7" x14ac:dyDescent="0.25">
      <c r="A139" s="1">
        <v>1.5005949999999999</v>
      </c>
      <c r="B139" s="1">
        <v>1.011701</v>
      </c>
      <c r="C139" s="1">
        <v>2.2000000000000002</v>
      </c>
      <c r="D139" s="1">
        <v>46534.74</v>
      </c>
      <c r="E139" s="1">
        <v>1343.934</v>
      </c>
      <c r="F139" s="1">
        <v>0.7043121</v>
      </c>
      <c r="G139" s="1">
        <v>2.0340690000000002E-2</v>
      </c>
    </row>
    <row r="140" spans="1:7" x14ac:dyDescent="0.25">
      <c r="A140" s="1">
        <v>1.5005949999999999</v>
      </c>
      <c r="B140" s="1">
        <v>0.98946270000000003</v>
      </c>
      <c r="C140" s="1">
        <v>2.2999999999999998</v>
      </c>
      <c r="D140" s="1">
        <v>46706.41</v>
      </c>
      <c r="E140" s="1">
        <v>1370.912</v>
      </c>
      <c r="F140" s="1">
        <v>0.70691029999999999</v>
      </c>
      <c r="G140" s="1">
        <v>2.074902E-2</v>
      </c>
    </row>
    <row r="141" spans="1:7" x14ac:dyDescent="0.25">
      <c r="A141" s="1">
        <v>1.5005949999999999</v>
      </c>
      <c r="B141" s="1">
        <v>0.96862959999999998</v>
      </c>
      <c r="C141" s="1">
        <v>2.4</v>
      </c>
      <c r="D141" s="1">
        <v>46861.84</v>
      </c>
      <c r="E141" s="1">
        <v>1395.9960000000001</v>
      </c>
      <c r="F141" s="1">
        <v>0.70926279999999997</v>
      </c>
      <c r="G141" s="1">
        <v>2.1128669999999999E-2</v>
      </c>
    </row>
    <row r="142" spans="1:7" x14ac:dyDescent="0.25">
      <c r="A142" s="1">
        <v>1.5005949999999999</v>
      </c>
      <c r="B142" s="1">
        <v>0.94905930000000005</v>
      </c>
      <c r="C142" s="1">
        <v>2.5</v>
      </c>
      <c r="D142" s="1">
        <v>47050.43</v>
      </c>
      <c r="E142" s="1">
        <v>1421.9829999999999</v>
      </c>
      <c r="F142" s="1">
        <v>0.71211720000000001</v>
      </c>
      <c r="G142" s="1">
        <v>2.1521990000000001E-2</v>
      </c>
    </row>
    <row r="143" spans="1:7" x14ac:dyDescent="0.25">
      <c r="A143" s="1">
        <v>1.5005949999999999</v>
      </c>
      <c r="B143" s="1">
        <v>0.93062920000000005</v>
      </c>
      <c r="C143" s="1">
        <v>2.6</v>
      </c>
      <c r="D143" s="1">
        <v>47222.7</v>
      </c>
      <c r="E143" s="1">
        <v>1446.249</v>
      </c>
      <c r="F143" s="1">
        <v>0.71472449999999998</v>
      </c>
      <c r="G143" s="1">
        <v>2.1889249999999999E-2</v>
      </c>
    </row>
    <row r="144" spans="1:7" x14ac:dyDescent="0.25">
      <c r="A144" s="1">
        <v>1.5005949999999999</v>
      </c>
      <c r="B144" s="1">
        <v>0.91323270000000001</v>
      </c>
      <c r="C144" s="1">
        <v>2.7</v>
      </c>
      <c r="D144" s="1">
        <v>47450.13</v>
      </c>
      <c r="E144" s="1">
        <v>1472.345</v>
      </c>
      <c r="F144" s="1">
        <v>0.71816670000000005</v>
      </c>
      <c r="G144" s="1">
        <v>2.2284229999999999E-2</v>
      </c>
    </row>
    <row r="145" spans="1:7" x14ac:dyDescent="0.25">
      <c r="A145" s="1">
        <v>1.5005949999999999</v>
      </c>
      <c r="B145" s="1">
        <v>0.89677669999999998</v>
      </c>
      <c r="C145" s="1">
        <v>2.8</v>
      </c>
      <c r="D145" s="1">
        <v>47602.8</v>
      </c>
      <c r="E145" s="1">
        <v>1493.028</v>
      </c>
      <c r="F145" s="1">
        <v>0.72047740000000005</v>
      </c>
      <c r="G145" s="1">
        <v>2.2597260000000001E-2</v>
      </c>
    </row>
    <row r="146" spans="1:7" x14ac:dyDescent="0.25">
      <c r="A146" s="1">
        <v>1.5005949999999999</v>
      </c>
      <c r="B146" s="1">
        <v>0.88117939999999995</v>
      </c>
      <c r="C146" s="1">
        <v>2.9</v>
      </c>
      <c r="D146" s="1">
        <v>47625.760000000002</v>
      </c>
      <c r="E146" s="1">
        <v>1504.8209999999999</v>
      </c>
      <c r="F146" s="1">
        <v>0.72082489999999999</v>
      </c>
      <c r="G146" s="1">
        <v>2.2775750000000001E-2</v>
      </c>
    </row>
    <row r="147" spans="1:7" x14ac:dyDescent="0.25">
      <c r="A147" s="1">
        <v>1.5005949999999999</v>
      </c>
      <c r="B147" s="1">
        <v>0.86636860000000004</v>
      </c>
      <c r="C147" s="1">
        <v>3</v>
      </c>
      <c r="D147" s="1">
        <v>47654.1</v>
      </c>
      <c r="E147" s="1">
        <v>1516.17</v>
      </c>
      <c r="F147" s="1">
        <v>0.72125379999999994</v>
      </c>
      <c r="G147" s="1">
        <v>2.2947530000000001E-2</v>
      </c>
    </row>
    <row r="148" spans="1:7" x14ac:dyDescent="0.25">
      <c r="A148" s="1">
        <v>1.5005949999999999</v>
      </c>
      <c r="B148" s="1">
        <v>0.85228040000000005</v>
      </c>
      <c r="C148" s="1">
        <v>3.1</v>
      </c>
      <c r="D148" s="1">
        <v>47698.02</v>
      </c>
      <c r="E148" s="1">
        <v>1527.8969999999999</v>
      </c>
      <c r="F148" s="1">
        <v>0.72191859999999997</v>
      </c>
      <c r="G148" s="1">
        <v>2.3125010000000001E-2</v>
      </c>
    </row>
    <row r="149" spans="1:7" x14ac:dyDescent="0.25">
      <c r="A149" s="1">
        <v>1.5005949999999999</v>
      </c>
      <c r="B149" s="1">
        <v>0.83885779999999999</v>
      </c>
      <c r="C149" s="1">
        <v>3.2</v>
      </c>
      <c r="D149" s="1">
        <v>47740.13</v>
      </c>
      <c r="E149" s="1">
        <v>1538.9659999999999</v>
      </c>
      <c r="F149" s="1">
        <v>0.72255590000000003</v>
      </c>
      <c r="G149" s="1">
        <v>2.329254E-2</v>
      </c>
    </row>
    <row r="150" spans="1:7" x14ac:dyDescent="0.25">
      <c r="A150" s="1">
        <v>1.5005949999999999</v>
      </c>
      <c r="B150" s="1">
        <v>0.82605010000000001</v>
      </c>
      <c r="C150" s="1">
        <v>3.3</v>
      </c>
      <c r="D150" s="1">
        <v>47772.99</v>
      </c>
      <c r="E150" s="1">
        <v>1548.867</v>
      </c>
      <c r="F150" s="1">
        <v>0.72305330000000001</v>
      </c>
      <c r="G150" s="1">
        <v>2.3442399999999999E-2</v>
      </c>
    </row>
    <row r="151" spans="1:7" x14ac:dyDescent="0.25">
      <c r="A151" s="1">
        <v>1.5005949999999999</v>
      </c>
      <c r="B151" s="1">
        <v>0.81381159999999997</v>
      </c>
      <c r="C151" s="1">
        <v>3.4</v>
      </c>
      <c r="D151" s="1">
        <v>47805.26</v>
      </c>
      <c r="E151" s="1">
        <v>1558.2850000000001</v>
      </c>
      <c r="F151" s="1">
        <v>0.72354160000000001</v>
      </c>
      <c r="G151" s="1">
        <v>2.358493E-2</v>
      </c>
    </row>
    <row r="152" spans="1:7" x14ac:dyDescent="0.25">
      <c r="A152" s="1">
        <v>1.5005949999999999</v>
      </c>
      <c r="B152" s="1">
        <v>0.80210150000000002</v>
      </c>
      <c r="C152" s="1">
        <v>3.5</v>
      </c>
      <c r="D152" s="1">
        <v>47842.44</v>
      </c>
      <c r="E152" s="1">
        <v>1567.566</v>
      </c>
      <c r="F152" s="1">
        <v>0.72410439999999998</v>
      </c>
      <c r="G152" s="1">
        <v>2.3725409999999999E-2</v>
      </c>
    </row>
    <row r="153" spans="1:7" x14ac:dyDescent="0.25">
      <c r="A153" s="1">
        <v>1.5005949999999999</v>
      </c>
      <c r="B153" s="1">
        <v>0.7908828</v>
      </c>
      <c r="C153" s="1">
        <v>3.6</v>
      </c>
      <c r="D153" s="1">
        <v>47883.39</v>
      </c>
      <c r="E153" s="1">
        <v>1576.675</v>
      </c>
      <c r="F153" s="1">
        <v>0.72472420000000004</v>
      </c>
      <c r="G153" s="1">
        <v>2.3863280000000001E-2</v>
      </c>
    </row>
    <row r="154" spans="1:7" x14ac:dyDescent="0.25">
      <c r="A154" s="1">
        <v>1.5005949999999999</v>
      </c>
      <c r="B154" s="1">
        <v>0.78012190000000003</v>
      </c>
      <c r="C154" s="1">
        <v>3.7</v>
      </c>
      <c r="D154" s="1">
        <v>47922.68</v>
      </c>
      <c r="E154" s="1">
        <v>1585.2919999999999</v>
      </c>
      <c r="F154" s="1">
        <v>0.72531880000000004</v>
      </c>
      <c r="G154" s="1">
        <v>2.39937E-2</v>
      </c>
    </row>
    <row r="155" spans="1:7" x14ac:dyDescent="0.25">
      <c r="A155" s="1">
        <v>1.5005949999999999</v>
      </c>
      <c r="B155" s="1">
        <v>0.76978869999999999</v>
      </c>
      <c r="C155" s="1">
        <v>3.8</v>
      </c>
      <c r="D155" s="1">
        <v>47957.09</v>
      </c>
      <c r="E155" s="1">
        <v>1593.2059999999999</v>
      </c>
      <c r="F155" s="1">
        <v>0.72583960000000003</v>
      </c>
      <c r="G155" s="1">
        <v>2.411348E-2</v>
      </c>
    </row>
    <row r="156" spans="1:7" x14ac:dyDescent="0.25">
      <c r="A156" s="1">
        <v>1.5005949999999999</v>
      </c>
      <c r="B156" s="1">
        <v>0.75985559999999996</v>
      </c>
      <c r="C156" s="1">
        <v>3.9</v>
      </c>
      <c r="D156" s="1">
        <v>47989.41</v>
      </c>
      <c r="E156" s="1">
        <v>1600.6320000000001</v>
      </c>
      <c r="F156" s="1">
        <v>0.72632890000000006</v>
      </c>
      <c r="G156" s="1">
        <v>2.422587E-2</v>
      </c>
    </row>
    <row r="157" spans="1:7" x14ac:dyDescent="0.25">
      <c r="A157" s="1">
        <v>1.998664</v>
      </c>
      <c r="B157" s="1">
        <v>6.3203310000000004</v>
      </c>
      <c r="C157" s="1">
        <v>0.1</v>
      </c>
      <c r="D157" s="1">
        <v>68666.899999999994</v>
      </c>
      <c r="E157" s="1">
        <v>-9609.6560000000009</v>
      </c>
      <c r="F157" s="1">
        <v>0.58584449999999999</v>
      </c>
      <c r="G157" s="1">
        <v>-8.1986580000000003E-2</v>
      </c>
    </row>
    <row r="158" spans="1:7" x14ac:dyDescent="0.25">
      <c r="A158" s="1">
        <v>1.998664</v>
      </c>
      <c r="B158" s="1">
        <v>4.4691489999999998</v>
      </c>
      <c r="C158" s="1">
        <v>0.2</v>
      </c>
      <c r="D158" s="1">
        <v>105221.4</v>
      </c>
      <c r="E158" s="1">
        <v>-3870.9229999999998</v>
      </c>
      <c r="F158" s="1">
        <v>0.89771610000000002</v>
      </c>
      <c r="G158" s="1">
        <v>-3.3025499999999999E-2</v>
      </c>
    </row>
    <row r="159" spans="1:7" x14ac:dyDescent="0.25">
      <c r="A159" s="1">
        <v>1.998664</v>
      </c>
      <c r="B159" s="1">
        <v>3.6490450000000001</v>
      </c>
      <c r="C159" s="1">
        <v>0.3</v>
      </c>
      <c r="D159" s="1">
        <v>103066.1</v>
      </c>
      <c r="E159" s="1">
        <v>-862.48760000000004</v>
      </c>
      <c r="F159" s="1">
        <v>0.879328</v>
      </c>
      <c r="G159" s="1">
        <v>-7.3584740000000003E-3</v>
      </c>
    </row>
    <row r="160" spans="1:7" x14ac:dyDescent="0.25">
      <c r="A160" s="1">
        <v>1.998664</v>
      </c>
      <c r="B160" s="1">
        <v>3.1601659999999998</v>
      </c>
      <c r="C160" s="1">
        <v>0.4</v>
      </c>
      <c r="D160" s="1">
        <v>94861.33</v>
      </c>
      <c r="E160" s="1">
        <v>270.63</v>
      </c>
      <c r="F160" s="1">
        <v>0.80932720000000002</v>
      </c>
      <c r="G160" s="1">
        <v>2.3089310000000002E-3</v>
      </c>
    </row>
    <row r="161" spans="1:7" x14ac:dyDescent="0.25">
      <c r="A161" s="1">
        <v>1.998664</v>
      </c>
      <c r="B161" s="1">
        <v>2.8265380000000002</v>
      </c>
      <c r="C161" s="1">
        <v>0.5</v>
      </c>
      <c r="D161" s="1">
        <v>89679.15</v>
      </c>
      <c r="E161" s="1">
        <v>763.62180000000001</v>
      </c>
      <c r="F161" s="1">
        <v>0.76511450000000003</v>
      </c>
      <c r="G161" s="1">
        <v>6.5149819999999999E-3</v>
      </c>
    </row>
    <row r="162" spans="1:7" x14ac:dyDescent="0.25">
      <c r="A162" s="1">
        <v>1.998664</v>
      </c>
      <c r="B162" s="1">
        <v>2.5802640000000001</v>
      </c>
      <c r="C162" s="1">
        <v>0.6</v>
      </c>
      <c r="D162" s="1">
        <v>86512.78</v>
      </c>
      <c r="E162" s="1">
        <v>1047.538</v>
      </c>
      <c r="F162" s="1">
        <v>0.73809990000000003</v>
      </c>
      <c r="G162" s="1">
        <v>8.9372649999999998E-3</v>
      </c>
    </row>
    <row r="163" spans="1:7" x14ac:dyDescent="0.25">
      <c r="A163" s="1">
        <v>1.998664</v>
      </c>
      <c r="B163" s="1">
        <v>2.3888609999999999</v>
      </c>
      <c r="C163" s="1">
        <v>0.7</v>
      </c>
      <c r="D163" s="1">
        <v>84392.84</v>
      </c>
      <c r="E163" s="1">
        <v>1239.1880000000001</v>
      </c>
      <c r="F163" s="1">
        <v>0.72001329999999997</v>
      </c>
      <c r="G163" s="1">
        <v>1.0572359999999999E-2</v>
      </c>
    </row>
    <row r="164" spans="1:7" x14ac:dyDescent="0.25">
      <c r="A164" s="1">
        <v>1.998664</v>
      </c>
      <c r="B164" s="1">
        <v>2.2345739999999998</v>
      </c>
      <c r="C164" s="1">
        <v>0.8</v>
      </c>
      <c r="D164" s="1">
        <v>82686.759999999995</v>
      </c>
      <c r="E164" s="1">
        <v>1367.78</v>
      </c>
      <c r="F164" s="1">
        <v>0.70545749999999996</v>
      </c>
      <c r="G164" s="1">
        <v>1.1669469999999999E-2</v>
      </c>
    </row>
    <row r="165" spans="1:7" x14ac:dyDescent="0.25">
      <c r="A165" s="1">
        <v>1.998664</v>
      </c>
      <c r="B165" s="1">
        <v>2.1067770000000001</v>
      </c>
      <c r="C165" s="1">
        <v>0.9</v>
      </c>
      <c r="D165" s="1">
        <v>81526.710000000006</v>
      </c>
      <c r="E165" s="1">
        <v>1475.519</v>
      </c>
      <c r="F165" s="1">
        <v>0.69556030000000002</v>
      </c>
      <c r="G165" s="1">
        <v>1.258866E-2</v>
      </c>
    </row>
    <row r="166" spans="1:7" x14ac:dyDescent="0.25">
      <c r="A166" s="1">
        <v>1.998664</v>
      </c>
      <c r="B166" s="1">
        <v>1.998664</v>
      </c>
      <c r="C166">
        <v>1</v>
      </c>
      <c r="D166" s="1">
        <v>80953.570000000007</v>
      </c>
      <c r="E166" s="1">
        <v>1580.711</v>
      </c>
      <c r="F166" s="1">
        <v>0.69067049999999997</v>
      </c>
      <c r="G166" s="1">
        <v>1.3486140000000001E-2</v>
      </c>
    </row>
    <row r="167" spans="1:7" x14ac:dyDescent="0.25">
      <c r="A167" s="1">
        <v>1.998664</v>
      </c>
      <c r="B167" s="1">
        <v>1.9056519999999999</v>
      </c>
      <c r="C167" s="1">
        <v>1.1000000000000001</v>
      </c>
      <c r="D167" s="1">
        <v>81888.25</v>
      </c>
      <c r="E167" s="1">
        <v>1734.807</v>
      </c>
      <c r="F167" s="1">
        <v>0.69864490000000001</v>
      </c>
      <c r="G167" s="1">
        <v>1.4800829999999999E-2</v>
      </c>
    </row>
    <row r="168" spans="1:7" x14ac:dyDescent="0.25">
      <c r="A168" s="1">
        <v>1.998664</v>
      </c>
      <c r="B168" s="1">
        <v>1.824522</v>
      </c>
      <c r="C168" s="1">
        <v>1.2</v>
      </c>
      <c r="D168" s="1">
        <v>81159.8</v>
      </c>
      <c r="E168" s="1">
        <v>1791.623</v>
      </c>
      <c r="F168" s="1">
        <v>0.69243010000000005</v>
      </c>
      <c r="G168" s="1">
        <v>1.528557E-2</v>
      </c>
    </row>
    <row r="169" spans="1:7" x14ac:dyDescent="0.25">
      <c r="A169" s="1">
        <v>1.998664</v>
      </c>
      <c r="B169" s="1">
        <v>1.7529440000000001</v>
      </c>
      <c r="C169" s="1">
        <v>1.3</v>
      </c>
      <c r="D169" s="1">
        <v>80787.149999999994</v>
      </c>
      <c r="E169" s="1">
        <v>1849.8440000000001</v>
      </c>
      <c r="F169" s="1">
        <v>0.68925069999999999</v>
      </c>
      <c r="G169" s="1">
        <v>1.5782290000000001E-2</v>
      </c>
    </row>
    <row r="170" spans="1:7" x14ac:dyDescent="0.25">
      <c r="A170" s="1">
        <v>1.998664</v>
      </c>
      <c r="B170" s="1">
        <v>1.6891799999999999</v>
      </c>
      <c r="C170" s="1">
        <v>1.4</v>
      </c>
      <c r="D170" s="1">
        <v>80210.47</v>
      </c>
      <c r="E170" s="1">
        <v>1889.404</v>
      </c>
      <c r="F170" s="1">
        <v>0.68433069999999996</v>
      </c>
      <c r="G170" s="1">
        <v>1.61198E-2</v>
      </c>
    </row>
    <row r="171" spans="1:7" x14ac:dyDescent="0.25">
      <c r="A171" s="1">
        <v>1.998664</v>
      </c>
      <c r="B171" s="1">
        <v>1.631902</v>
      </c>
      <c r="C171" s="1">
        <v>1.5</v>
      </c>
      <c r="D171" s="1">
        <v>81357.820000000007</v>
      </c>
      <c r="E171" s="1">
        <v>2020.2470000000001</v>
      </c>
      <c r="F171" s="1">
        <v>0.69411940000000005</v>
      </c>
      <c r="G171" s="1">
        <v>1.7236109999999999E-2</v>
      </c>
    </row>
    <row r="172" spans="1:7" x14ac:dyDescent="0.25">
      <c r="A172" s="1">
        <v>1.998664</v>
      </c>
      <c r="B172" s="1">
        <v>1.5800829999999999</v>
      </c>
      <c r="C172" s="1">
        <v>1.6</v>
      </c>
      <c r="D172" s="1">
        <v>81107.56</v>
      </c>
      <c r="E172" s="1">
        <v>2059.5030000000002</v>
      </c>
      <c r="F172" s="1">
        <v>0.6919843</v>
      </c>
      <c r="G172" s="1">
        <v>1.757104E-2</v>
      </c>
    </row>
    <row r="173" spans="1:7" x14ac:dyDescent="0.25">
      <c r="A173" s="1">
        <v>1.998664</v>
      </c>
      <c r="B173" s="1">
        <v>1.532905</v>
      </c>
      <c r="C173" s="1">
        <v>1.7</v>
      </c>
      <c r="D173" s="1">
        <v>80820.88</v>
      </c>
      <c r="E173" s="1">
        <v>2089.88</v>
      </c>
      <c r="F173" s="1">
        <v>0.68953850000000005</v>
      </c>
      <c r="G173" s="1">
        <v>1.7830200000000001E-2</v>
      </c>
    </row>
    <row r="174" spans="1:7" x14ac:dyDescent="0.25">
      <c r="A174" s="1">
        <v>1.998664</v>
      </c>
      <c r="B174" s="1">
        <v>1.489716</v>
      </c>
      <c r="C174" s="1">
        <v>1.8</v>
      </c>
      <c r="D174" s="1">
        <v>81068.259999999995</v>
      </c>
      <c r="E174" s="1">
        <v>2154.674</v>
      </c>
      <c r="F174" s="1">
        <v>0.69164899999999996</v>
      </c>
      <c r="G174" s="1">
        <v>1.8383010000000002E-2</v>
      </c>
    </row>
    <row r="175" spans="1:7" x14ac:dyDescent="0.25">
      <c r="A175" s="1">
        <v>1.998664</v>
      </c>
      <c r="B175" s="1">
        <v>1.449983</v>
      </c>
      <c r="C175" s="1">
        <v>1.9</v>
      </c>
      <c r="D175" s="1">
        <v>81615.320000000007</v>
      </c>
      <c r="E175" s="1">
        <v>2224.2579999999998</v>
      </c>
      <c r="F175" s="1">
        <v>0.69631639999999995</v>
      </c>
      <c r="G175" s="1">
        <v>1.8976670000000001E-2</v>
      </c>
    </row>
    <row r="176" spans="1:7" x14ac:dyDescent="0.25">
      <c r="A176" s="1">
        <v>1.998664</v>
      </c>
      <c r="B176" s="1">
        <v>1.4132690000000001</v>
      </c>
      <c r="C176">
        <v>2</v>
      </c>
      <c r="D176" s="1">
        <v>81134.570000000007</v>
      </c>
      <c r="E176" s="1">
        <v>2231.87</v>
      </c>
      <c r="F176" s="1">
        <v>0.69221469999999996</v>
      </c>
      <c r="G176" s="1">
        <v>1.9041619999999999E-2</v>
      </c>
    </row>
    <row r="177" spans="1:7" x14ac:dyDescent="0.25">
      <c r="A177" s="1">
        <v>1.998664</v>
      </c>
      <c r="B177" s="1">
        <v>1.3792089999999999</v>
      </c>
      <c r="C177" s="1">
        <v>2.1</v>
      </c>
      <c r="D177" s="1">
        <v>82207.62</v>
      </c>
      <c r="E177" s="1">
        <v>2334.0079999999998</v>
      </c>
      <c r="F177" s="1">
        <v>0.70136969999999998</v>
      </c>
      <c r="G177" s="1">
        <v>1.991302E-2</v>
      </c>
    </row>
    <row r="178" spans="1:7" x14ac:dyDescent="0.25">
      <c r="A178" s="1">
        <v>1.998664</v>
      </c>
      <c r="B178" s="1">
        <v>1.347499</v>
      </c>
      <c r="C178" s="1">
        <v>2.2000000000000002</v>
      </c>
      <c r="D178" s="1">
        <v>81898.350000000006</v>
      </c>
      <c r="E178" s="1">
        <v>2344.0949999999998</v>
      </c>
      <c r="F178" s="1">
        <v>0.69873110000000005</v>
      </c>
      <c r="G178" s="1">
        <v>1.9999079999999999E-2</v>
      </c>
    </row>
    <row r="179" spans="1:7" x14ac:dyDescent="0.25">
      <c r="A179" s="1">
        <v>1.998664</v>
      </c>
      <c r="B179" s="1">
        <v>1.3178799999999999</v>
      </c>
      <c r="C179" s="1">
        <v>2.2999999999999998</v>
      </c>
      <c r="D179" s="1">
        <v>81496.36</v>
      </c>
      <c r="E179" s="1">
        <v>2345.87</v>
      </c>
      <c r="F179" s="1">
        <v>0.69530139999999996</v>
      </c>
      <c r="G179" s="1">
        <v>2.0014230000000001E-2</v>
      </c>
    </row>
    <row r="180" spans="1:7" x14ac:dyDescent="0.25">
      <c r="A180" s="1">
        <v>1.998664</v>
      </c>
      <c r="B180" s="1">
        <v>1.2901320000000001</v>
      </c>
      <c r="C180" s="1">
        <v>2.4</v>
      </c>
      <c r="D180" s="1">
        <v>82785.63</v>
      </c>
      <c r="E180" s="1">
        <v>2453.3879999999999</v>
      </c>
      <c r="F180" s="1">
        <v>0.70630110000000002</v>
      </c>
      <c r="G180" s="1">
        <v>2.0931539999999998E-2</v>
      </c>
    </row>
    <row r="181" spans="1:7" x14ac:dyDescent="0.25">
      <c r="A181" s="1">
        <v>1.998664</v>
      </c>
      <c r="B181" s="1">
        <v>1.2640659999999999</v>
      </c>
      <c r="C181" s="1">
        <v>2.5</v>
      </c>
      <c r="D181" s="1">
        <v>81956.960000000006</v>
      </c>
      <c r="E181" s="1">
        <v>2426.7469999999998</v>
      </c>
      <c r="F181" s="1">
        <v>0.69923120000000005</v>
      </c>
      <c r="G181" s="1">
        <v>2.070425E-2</v>
      </c>
    </row>
    <row r="182" spans="1:7" x14ac:dyDescent="0.25">
      <c r="A182" s="1">
        <v>1.998664</v>
      </c>
      <c r="B182" s="1">
        <v>1.239519</v>
      </c>
      <c r="C182" s="1">
        <v>2.6</v>
      </c>
      <c r="D182" s="1">
        <v>82744.11</v>
      </c>
      <c r="E182" s="1">
        <v>2501.1999999999998</v>
      </c>
      <c r="F182" s="1">
        <v>0.70594679999999999</v>
      </c>
      <c r="G182" s="1">
        <v>2.1339460000000001E-2</v>
      </c>
    </row>
    <row r="183" spans="1:7" x14ac:dyDescent="0.25">
      <c r="A183" s="1">
        <v>1.998664</v>
      </c>
      <c r="B183" s="1">
        <v>1.216348</v>
      </c>
      <c r="C183" s="1">
        <v>2.7</v>
      </c>
      <c r="D183" s="1">
        <v>82656.289999999994</v>
      </c>
      <c r="E183" s="1">
        <v>2512.951</v>
      </c>
      <c r="F183" s="1">
        <v>0.70519759999999998</v>
      </c>
      <c r="G183" s="1">
        <v>2.1439710000000001E-2</v>
      </c>
    </row>
    <row r="184" spans="1:7" x14ac:dyDescent="0.25">
      <c r="A184" s="1">
        <v>1.998664</v>
      </c>
      <c r="B184" s="1">
        <v>1.1944300000000001</v>
      </c>
      <c r="C184" s="1">
        <v>2.8</v>
      </c>
      <c r="D184" s="1">
        <v>82374.7</v>
      </c>
      <c r="E184" s="1">
        <v>2513.86</v>
      </c>
      <c r="F184" s="1">
        <v>0.70279519999999995</v>
      </c>
      <c r="G184" s="1">
        <v>2.144747E-2</v>
      </c>
    </row>
    <row r="185" spans="1:7" x14ac:dyDescent="0.25">
      <c r="A185" s="1">
        <v>1.998664</v>
      </c>
      <c r="B185" s="1">
        <v>1.173656</v>
      </c>
      <c r="C185" s="1">
        <v>2.9</v>
      </c>
      <c r="D185" s="1">
        <v>83296.34</v>
      </c>
      <c r="E185" s="1">
        <v>2590.8139999999999</v>
      </c>
      <c r="F185" s="1">
        <v>0.71065829999999997</v>
      </c>
      <c r="G185" s="1">
        <v>2.2104019999999999E-2</v>
      </c>
    </row>
    <row r="186" spans="1:7" x14ac:dyDescent="0.25">
      <c r="A186" s="1">
        <v>1.998664</v>
      </c>
      <c r="B186" s="1">
        <v>1.153929</v>
      </c>
      <c r="C186" s="1">
        <v>3</v>
      </c>
      <c r="D186" s="1">
        <v>82436.09</v>
      </c>
      <c r="E186" s="1">
        <v>2552.9630000000002</v>
      </c>
      <c r="F186" s="1">
        <v>0.70331889999999997</v>
      </c>
      <c r="G186" s="1">
        <v>2.1781080000000001E-2</v>
      </c>
    </row>
    <row r="187" spans="1:7" x14ac:dyDescent="0.25">
      <c r="A187" s="1">
        <v>1.998664</v>
      </c>
      <c r="B187" s="1">
        <v>1.135165</v>
      </c>
      <c r="C187" s="1">
        <v>3.1</v>
      </c>
      <c r="D187" s="1">
        <v>83858.92</v>
      </c>
      <c r="E187" s="1">
        <v>2659.5529999999999</v>
      </c>
      <c r="F187" s="1">
        <v>0.71545809999999999</v>
      </c>
      <c r="G187" s="1">
        <v>2.2690479999999999E-2</v>
      </c>
    </row>
    <row r="188" spans="1:7" x14ac:dyDescent="0.25">
      <c r="A188" s="1">
        <v>1.998664</v>
      </c>
      <c r="B188" s="1">
        <v>1.1172869999999999</v>
      </c>
      <c r="C188" s="1">
        <v>3.2</v>
      </c>
      <c r="D188" s="1">
        <v>83010.22</v>
      </c>
      <c r="E188" s="1">
        <v>2619.1959999999999</v>
      </c>
      <c r="F188" s="1">
        <v>0.70821719999999999</v>
      </c>
      <c r="G188" s="1">
        <v>2.234616E-2</v>
      </c>
    </row>
    <row r="189" spans="1:7" x14ac:dyDescent="0.25">
      <c r="A189" s="1">
        <v>1.998664</v>
      </c>
      <c r="B189" s="1">
        <v>1.100228</v>
      </c>
      <c r="C189" s="1">
        <v>3.3</v>
      </c>
      <c r="D189" s="1">
        <v>84247.38</v>
      </c>
      <c r="E189" s="1">
        <v>2713.8209999999999</v>
      </c>
      <c r="F189" s="1">
        <v>0.71877230000000003</v>
      </c>
      <c r="G189" s="1">
        <v>2.3153469999999999E-2</v>
      </c>
    </row>
    <row r="190" spans="1:7" x14ac:dyDescent="0.25">
      <c r="A190" s="1">
        <v>1.998664</v>
      </c>
      <c r="B190" s="1">
        <v>1.083928</v>
      </c>
      <c r="C190" s="1">
        <v>3.4</v>
      </c>
      <c r="D190" s="1">
        <v>83439.83</v>
      </c>
      <c r="E190" s="1">
        <v>2672.82</v>
      </c>
      <c r="F190" s="1">
        <v>0.71188260000000003</v>
      </c>
      <c r="G190" s="1">
        <v>2.280366E-2</v>
      </c>
    </row>
    <row r="191" spans="1:7" x14ac:dyDescent="0.25">
      <c r="A191" s="1">
        <v>1.998664</v>
      </c>
      <c r="B191" s="1">
        <v>1.0683309999999999</v>
      </c>
      <c r="C191" s="1">
        <v>3.5</v>
      </c>
      <c r="D191" s="1">
        <v>83502.92</v>
      </c>
      <c r="E191" s="1">
        <v>2691.4430000000002</v>
      </c>
      <c r="F191" s="1">
        <v>0.71242070000000002</v>
      </c>
      <c r="G191" s="1">
        <v>2.2962550000000002E-2</v>
      </c>
    </row>
    <row r="192" spans="1:7" x14ac:dyDescent="0.25">
      <c r="A192" s="1">
        <v>1.998664</v>
      </c>
      <c r="B192" s="1">
        <v>1.0533889999999999</v>
      </c>
      <c r="C192" s="1">
        <v>3.6</v>
      </c>
      <c r="D192" s="1">
        <v>83812.86</v>
      </c>
      <c r="E192" s="1">
        <v>2720.2069999999999</v>
      </c>
      <c r="F192" s="1">
        <v>0.71506510000000001</v>
      </c>
      <c r="G192" s="1">
        <v>2.3207950000000001E-2</v>
      </c>
    </row>
    <row r="193" spans="1:7" x14ac:dyDescent="0.25">
      <c r="A193" s="1">
        <v>1.998664</v>
      </c>
      <c r="B193" s="1">
        <v>1.039056</v>
      </c>
      <c r="C193" s="1">
        <v>3.7</v>
      </c>
      <c r="D193" s="1">
        <v>83301.77</v>
      </c>
      <c r="E193" s="1">
        <v>2698.913</v>
      </c>
      <c r="F193" s="1">
        <v>0.71070460000000002</v>
      </c>
      <c r="G193" s="1">
        <v>2.302628E-2</v>
      </c>
    </row>
    <row r="194" spans="1:7" x14ac:dyDescent="0.25">
      <c r="A194" s="1">
        <v>1.998664</v>
      </c>
      <c r="B194" s="1">
        <v>1.025293</v>
      </c>
      <c r="C194" s="1">
        <v>3.8</v>
      </c>
      <c r="D194" s="1">
        <v>84057.09</v>
      </c>
      <c r="E194" s="1">
        <v>2756.3919999999998</v>
      </c>
      <c r="F194" s="1">
        <v>0.71714880000000003</v>
      </c>
      <c r="G194" s="1">
        <v>2.351667E-2</v>
      </c>
    </row>
    <row r="195" spans="1:7" x14ac:dyDescent="0.25">
      <c r="A195" s="1">
        <v>1.998664</v>
      </c>
      <c r="B195" s="1">
        <v>1.0120629999999999</v>
      </c>
      <c r="C195" s="1">
        <v>3.9</v>
      </c>
      <c r="D195" s="1">
        <v>83481.259999999995</v>
      </c>
      <c r="E195" s="1">
        <v>2728.3310000000001</v>
      </c>
      <c r="F195" s="1">
        <v>0.71223599999999998</v>
      </c>
      <c r="G195" s="1">
        <v>2.3277260000000001E-2</v>
      </c>
    </row>
    <row r="196" spans="1:7" x14ac:dyDescent="0.25">
      <c r="A196" s="1">
        <v>2.9979960000000001</v>
      </c>
      <c r="B196" s="1">
        <v>9.4804969999999997</v>
      </c>
      <c r="C196" s="1">
        <v>0.1</v>
      </c>
      <c r="D196" s="1">
        <v>211909</v>
      </c>
      <c r="E196" s="1">
        <v>-24494.720000000001</v>
      </c>
      <c r="F196" s="1">
        <v>0.80352950000000001</v>
      </c>
      <c r="G196" s="1">
        <v>-9.2880560000000001E-2</v>
      </c>
    </row>
    <row r="197" spans="1:7" x14ac:dyDescent="0.25">
      <c r="A197" s="1">
        <v>2.9979960000000001</v>
      </c>
      <c r="B197" s="1">
        <v>6.7037230000000001</v>
      </c>
      <c r="C197" s="1">
        <v>0.2</v>
      </c>
      <c r="D197" s="1">
        <v>291628.5</v>
      </c>
      <c r="E197" s="1">
        <v>-8262.6790000000001</v>
      </c>
      <c r="F197" s="1">
        <v>1.105815</v>
      </c>
      <c r="G197" s="1">
        <v>-3.133093E-2</v>
      </c>
    </row>
    <row r="198" spans="1:7" x14ac:dyDescent="0.25">
      <c r="A198" s="1">
        <v>2.9979960000000001</v>
      </c>
      <c r="B198" s="1">
        <v>5.4735670000000001</v>
      </c>
      <c r="C198" s="1">
        <v>0.3</v>
      </c>
      <c r="D198" s="1">
        <v>265763.20000000001</v>
      </c>
      <c r="E198" s="1">
        <v>-785.51099999999997</v>
      </c>
      <c r="F198" s="1">
        <v>1.0077370000000001</v>
      </c>
      <c r="G198" s="1">
        <v>-2.978549E-3</v>
      </c>
    </row>
    <row r="199" spans="1:7" x14ac:dyDescent="0.25">
      <c r="A199" s="1">
        <v>2.9979960000000001</v>
      </c>
      <c r="B199" s="1">
        <v>4.7402480000000002</v>
      </c>
      <c r="C199" s="1">
        <v>0.4</v>
      </c>
      <c r="D199" s="1">
        <v>240282.8</v>
      </c>
      <c r="E199" s="1">
        <v>1662.537</v>
      </c>
      <c r="F199" s="1">
        <v>0.91111889999999995</v>
      </c>
      <c r="G199" s="1">
        <v>6.3041099999999999E-3</v>
      </c>
    </row>
    <row r="200" spans="1:7" x14ac:dyDescent="0.25">
      <c r="A200" s="1">
        <v>2.9979960000000001</v>
      </c>
      <c r="B200" s="1">
        <v>4.2398069999999999</v>
      </c>
      <c r="C200" s="1">
        <v>0.5</v>
      </c>
      <c r="D200" s="1">
        <v>221977.5</v>
      </c>
      <c r="E200" s="1">
        <v>2589.7579999999998</v>
      </c>
      <c r="F200" s="1">
        <v>0.84170800000000001</v>
      </c>
      <c r="G200" s="1">
        <v>9.8200000000000006E-3</v>
      </c>
    </row>
    <row r="201" spans="1:7" x14ac:dyDescent="0.25">
      <c r="A201" s="1">
        <v>2.9979960000000001</v>
      </c>
      <c r="B201" s="1">
        <v>3.8703970000000001</v>
      </c>
      <c r="C201" s="1">
        <v>0.6</v>
      </c>
      <c r="D201" s="1">
        <v>214142.2</v>
      </c>
      <c r="E201" s="1">
        <v>3228.4830000000002</v>
      </c>
      <c r="F201" s="1">
        <v>0.81199739999999998</v>
      </c>
      <c r="G201" s="1">
        <v>1.224196E-2</v>
      </c>
    </row>
    <row r="202" spans="1:7" x14ac:dyDescent="0.25">
      <c r="A202" s="1">
        <v>2.9979960000000001</v>
      </c>
      <c r="B202" s="1">
        <v>3.583291</v>
      </c>
      <c r="C202" s="1">
        <v>0.7</v>
      </c>
      <c r="D202" s="1">
        <v>205853.6</v>
      </c>
      <c r="E202" s="1">
        <v>3536.9720000000002</v>
      </c>
      <c r="F202" s="1">
        <v>0.78056809999999999</v>
      </c>
      <c r="G202" s="1">
        <v>1.341171E-2</v>
      </c>
    </row>
    <row r="203" spans="1:7" x14ac:dyDescent="0.25">
      <c r="A203" s="1">
        <v>2.9979960000000001</v>
      </c>
      <c r="B203" s="1">
        <v>3.3518620000000001</v>
      </c>
      <c r="C203" s="1">
        <v>0.8</v>
      </c>
      <c r="D203" s="1">
        <v>197924.9</v>
      </c>
      <c r="E203" s="1">
        <v>3663.9850000000001</v>
      </c>
      <c r="F203" s="1">
        <v>0.75050360000000005</v>
      </c>
      <c r="G203" s="1">
        <v>1.3893320000000001E-2</v>
      </c>
    </row>
    <row r="204" spans="1:7" x14ac:dyDescent="0.25">
      <c r="A204" s="1">
        <v>2.9979960000000001</v>
      </c>
      <c r="B204" s="1">
        <v>3.1601659999999998</v>
      </c>
      <c r="C204" s="1">
        <v>0.9</v>
      </c>
      <c r="D204" s="1">
        <v>197532</v>
      </c>
      <c r="E204" s="1">
        <v>4028.6959999999999</v>
      </c>
      <c r="F204" s="1">
        <v>0.7490137</v>
      </c>
      <c r="G204" s="1">
        <v>1.527626E-2</v>
      </c>
    </row>
    <row r="205" spans="1:7" x14ac:dyDescent="0.25">
      <c r="A205" s="1">
        <v>2.9979960000000001</v>
      </c>
      <c r="B205" s="1">
        <v>2.9979960000000001</v>
      </c>
      <c r="C205">
        <v>1</v>
      </c>
      <c r="D205" s="1">
        <v>192911.7</v>
      </c>
      <c r="E205" s="1">
        <v>4110.5749999999998</v>
      </c>
      <c r="F205" s="1">
        <v>0.73149450000000005</v>
      </c>
      <c r="G205" s="1">
        <v>1.558673E-2</v>
      </c>
    </row>
    <row r="206" spans="1:7" x14ac:dyDescent="0.25">
      <c r="A206" s="1">
        <v>2.9979960000000001</v>
      </c>
      <c r="B206" s="1">
        <v>2.8584770000000002</v>
      </c>
      <c r="C206" s="1">
        <v>1.1000000000000001</v>
      </c>
      <c r="D206" s="1">
        <v>194620.2</v>
      </c>
      <c r="E206" s="1">
        <v>4465.7610000000004</v>
      </c>
      <c r="F206" s="1">
        <v>0.73797290000000004</v>
      </c>
      <c r="G206" s="1">
        <v>1.6933549999999999E-2</v>
      </c>
    </row>
    <row r="207" spans="1:7" x14ac:dyDescent="0.25">
      <c r="A207" s="1">
        <v>2.9979960000000001</v>
      </c>
      <c r="B207" s="1">
        <v>2.7367840000000001</v>
      </c>
      <c r="C207" s="1">
        <v>1.2</v>
      </c>
      <c r="D207" s="1">
        <v>189968.1</v>
      </c>
      <c r="E207" s="1">
        <v>4433.0619999999999</v>
      </c>
      <c r="F207" s="1">
        <v>0.72033270000000005</v>
      </c>
      <c r="G207" s="1">
        <v>1.6809549999999999E-2</v>
      </c>
    </row>
    <row r="208" spans="1:7" x14ac:dyDescent="0.25">
      <c r="A208" s="1">
        <v>2.9979960000000001</v>
      </c>
      <c r="B208" s="1">
        <v>2.6294170000000001</v>
      </c>
      <c r="C208" s="1">
        <v>1.3</v>
      </c>
      <c r="D208" s="1">
        <v>192136.4</v>
      </c>
      <c r="E208" s="1">
        <v>4747.8190000000004</v>
      </c>
      <c r="F208" s="1">
        <v>0.72855449999999999</v>
      </c>
      <c r="G208" s="1">
        <v>1.8003069999999999E-2</v>
      </c>
    </row>
    <row r="209" spans="1:7" x14ac:dyDescent="0.25">
      <c r="A209" s="1">
        <v>2.9979960000000001</v>
      </c>
      <c r="B209" s="1">
        <v>2.5337689999999999</v>
      </c>
      <c r="C209" s="1">
        <v>1.4</v>
      </c>
      <c r="D209" s="1">
        <v>187921.9</v>
      </c>
      <c r="E209" s="1">
        <v>4672.4530000000004</v>
      </c>
      <c r="F209" s="1">
        <v>0.71257380000000003</v>
      </c>
      <c r="G209" s="1">
        <v>1.771729E-2</v>
      </c>
    </row>
    <row r="210" spans="1:7" x14ac:dyDescent="0.25">
      <c r="A210" s="1">
        <v>2.9979960000000001</v>
      </c>
      <c r="B210" s="1">
        <v>2.447854</v>
      </c>
      <c r="C210" s="1">
        <v>1.5</v>
      </c>
      <c r="D210" s="1">
        <v>189268.8</v>
      </c>
      <c r="E210" s="1">
        <v>4903.0550000000003</v>
      </c>
      <c r="F210" s="1">
        <v>0.71768080000000001</v>
      </c>
      <c r="G210" s="1">
        <v>1.8591699999999999E-2</v>
      </c>
    </row>
    <row r="211" spans="1:7" x14ac:dyDescent="0.25">
      <c r="A211" s="1">
        <v>2.9979960000000001</v>
      </c>
      <c r="B211" s="1">
        <v>2.3701240000000001</v>
      </c>
      <c r="C211" s="1">
        <v>1.6</v>
      </c>
      <c r="D211" s="1">
        <v>186408.7</v>
      </c>
      <c r="E211" s="1">
        <v>4864.6769999999997</v>
      </c>
      <c r="F211" s="1">
        <v>0.70683600000000002</v>
      </c>
      <c r="G211" s="1">
        <v>1.844618E-2</v>
      </c>
    </row>
    <row r="212" spans="1:7" x14ac:dyDescent="0.25">
      <c r="A212" s="1">
        <v>2.9979960000000001</v>
      </c>
      <c r="B212" s="1">
        <v>2.2993579999999998</v>
      </c>
      <c r="C212" s="1">
        <v>1.7</v>
      </c>
      <c r="D212" s="1">
        <v>187655.3</v>
      </c>
      <c r="E212" s="1">
        <v>5057.0609999999997</v>
      </c>
      <c r="F212" s="1">
        <v>0.71156269999999999</v>
      </c>
      <c r="G212" s="1">
        <v>1.9175669999999999E-2</v>
      </c>
    </row>
    <row r="213" spans="1:7" x14ac:dyDescent="0.25">
      <c r="A213" s="1">
        <v>2.9979960000000001</v>
      </c>
      <c r="B213" s="1">
        <v>2.2345739999999998</v>
      </c>
      <c r="C213" s="1">
        <v>1.8</v>
      </c>
      <c r="D213" s="1">
        <v>184408.3</v>
      </c>
      <c r="E213" s="1">
        <v>4965.93</v>
      </c>
      <c r="F213" s="1">
        <v>0.6992505</v>
      </c>
      <c r="G213" s="1">
        <v>1.8830119999999999E-2</v>
      </c>
    </row>
    <row r="214" spans="1:7" x14ac:dyDescent="0.25">
      <c r="A214" s="1">
        <v>2.9979960000000001</v>
      </c>
      <c r="B214" s="1">
        <v>2.1749749999999999</v>
      </c>
      <c r="C214" s="1">
        <v>1.9</v>
      </c>
      <c r="D214" s="1">
        <v>187862.7</v>
      </c>
      <c r="E214" s="1">
        <v>5257.567</v>
      </c>
      <c r="F214" s="1">
        <v>0.71234940000000002</v>
      </c>
      <c r="G214" s="1">
        <v>1.9935959999999999E-2</v>
      </c>
    </row>
    <row r="215" spans="1:7" x14ac:dyDescent="0.25">
      <c r="A215" s="1">
        <v>2.9979960000000001</v>
      </c>
      <c r="B215" s="1">
        <v>2.1199029999999999</v>
      </c>
      <c r="C215">
        <v>2</v>
      </c>
      <c r="D215" s="1">
        <v>188889.1</v>
      </c>
      <c r="E215" s="1">
        <v>5420.4759999999997</v>
      </c>
      <c r="F215" s="1">
        <v>0.71624109999999996</v>
      </c>
      <c r="G215" s="1">
        <v>2.0553689999999999E-2</v>
      </c>
    </row>
    <row r="216" spans="1:7" x14ac:dyDescent="0.25">
      <c r="A216" s="1">
        <v>2.9979960000000001</v>
      </c>
      <c r="B216" s="1">
        <v>2.0688140000000002</v>
      </c>
      <c r="C216" s="1">
        <v>2.1</v>
      </c>
      <c r="D216" s="1">
        <v>186191.4</v>
      </c>
      <c r="E216" s="1">
        <v>5320.8810000000003</v>
      </c>
      <c r="F216" s="1">
        <v>0.70601179999999997</v>
      </c>
      <c r="G216" s="1">
        <v>2.0176039999999999E-2</v>
      </c>
    </row>
    <row r="217" spans="1:7" x14ac:dyDescent="0.25">
      <c r="A217" s="1">
        <v>2.9979960000000001</v>
      </c>
      <c r="B217" s="1">
        <v>2.0212490000000001</v>
      </c>
      <c r="C217" s="1">
        <v>2.2000000000000002</v>
      </c>
      <c r="D217" s="1">
        <v>187379</v>
      </c>
      <c r="E217" s="1">
        <v>5473.0739999999996</v>
      </c>
      <c r="F217" s="1">
        <v>0.71051529999999996</v>
      </c>
      <c r="G217" s="1">
        <v>2.075314E-2</v>
      </c>
    </row>
    <row r="218" spans="1:7" x14ac:dyDescent="0.25">
      <c r="A218" s="1">
        <v>2.9979960000000001</v>
      </c>
      <c r="B218" s="1">
        <v>1.97682</v>
      </c>
      <c r="C218" s="1">
        <v>2.2999999999999998</v>
      </c>
      <c r="D218" s="1">
        <v>183880.9</v>
      </c>
      <c r="E218" s="1">
        <v>5315.5159999999996</v>
      </c>
      <c r="F218" s="1">
        <v>0.69725090000000001</v>
      </c>
      <c r="G218" s="1">
        <v>2.0155699999999999E-2</v>
      </c>
    </row>
    <row r="219" spans="1:7" x14ac:dyDescent="0.25">
      <c r="A219" s="1">
        <v>2.9979960000000001</v>
      </c>
      <c r="B219" s="1">
        <v>1.935198</v>
      </c>
      <c r="C219" s="1">
        <v>2.4</v>
      </c>
      <c r="D219" s="1">
        <v>187386.6</v>
      </c>
      <c r="E219" s="1">
        <v>5586.9279999999999</v>
      </c>
      <c r="F219" s="1">
        <v>0.71054399999999995</v>
      </c>
      <c r="G219" s="1">
        <v>2.1184850000000002E-2</v>
      </c>
    </row>
    <row r="220" spans="1:7" x14ac:dyDescent="0.25">
      <c r="A220" s="1">
        <v>2.9979960000000001</v>
      </c>
      <c r="B220" s="1">
        <v>1.896099</v>
      </c>
      <c r="C220" s="1">
        <v>2.5</v>
      </c>
      <c r="D220" s="1">
        <v>188544.3</v>
      </c>
      <c r="E220" s="1">
        <v>5725.2479999999996</v>
      </c>
      <c r="F220" s="1">
        <v>0.71493359999999995</v>
      </c>
      <c r="G220" s="1">
        <v>2.1709349999999999E-2</v>
      </c>
    </row>
    <row r="221" spans="1:7" x14ac:dyDescent="0.25">
      <c r="A221" s="1">
        <v>2.9979960000000001</v>
      </c>
      <c r="B221" s="1">
        <v>1.859278</v>
      </c>
      <c r="C221" s="1">
        <v>2.6</v>
      </c>
      <c r="D221" s="1">
        <v>185323</v>
      </c>
      <c r="E221" s="1">
        <v>5565.4669999999996</v>
      </c>
      <c r="F221" s="1">
        <v>0.70271890000000004</v>
      </c>
      <c r="G221" s="1">
        <v>2.1103480000000001E-2</v>
      </c>
    </row>
    <row r="222" spans="1:7" x14ac:dyDescent="0.25">
      <c r="A222" s="1">
        <v>2.9979960000000001</v>
      </c>
      <c r="B222" s="1">
        <v>1.824522</v>
      </c>
      <c r="C222" s="1">
        <v>2.7</v>
      </c>
      <c r="D222" s="1">
        <v>186468.6</v>
      </c>
      <c r="E222" s="1">
        <v>5693.1660000000002</v>
      </c>
      <c r="F222" s="1">
        <v>0.70706279999999999</v>
      </c>
      <c r="G222" s="1">
        <v>2.158769E-2</v>
      </c>
    </row>
    <row r="223" spans="1:7" x14ac:dyDescent="0.25">
      <c r="A223" s="1">
        <v>2.9979960000000001</v>
      </c>
      <c r="B223" s="1">
        <v>1.7916449999999999</v>
      </c>
      <c r="C223" s="1">
        <v>2.8</v>
      </c>
      <c r="D223" s="1">
        <v>190150.5</v>
      </c>
      <c r="E223" s="1">
        <v>5970.2709999999997</v>
      </c>
      <c r="F223" s="1">
        <v>0.72102429999999995</v>
      </c>
      <c r="G223" s="1">
        <v>2.2638439999999999E-2</v>
      </c>
    </row>
    <row r="224" spans="1:7" x14ac:dyDescent="0.25">
      <c r="A224" s="1">
        <v>2.9979960000000001</v>
      </c>
      <c r="B224" s="1">
        <v>1.7604839999999999</v>
      </c>
      <c r="C224" s="1">
        <v>2.9</v>
      </c>
      <c r="D224" s="1">
        <v>186130.4</v>
      </c>
      <c r="E224" s="1">
        <v>5744.4250000000002</v>
      </c>
      <c r="F224" s="1">
        <v>0.70578070000000004</v>
      </c>
      <c r="G224" s="1">
        <v>2.1782059999999999E-2</v>
      </c>
    </row>
    <row r="225" spans="1:7" x14ac:dyDescent="0.25">
      <c r="A225" s="1">
        <v>2.9979960000000001</v>
      </c>
      <c r="B225" s="1">
        <v>1.7308939999999999</v>
      </c>
      <c r="C225" s="1">
        <v>3</v>
      </c>
      <c r="D225" s="1">
        <v>186836</v>
      </c>
      <c r="E225" s="1">
        <v>5835.674</v>
      </c>
      <c r="F225" s="1">
        <v>0.70845599999999997</v>
      </c>
      <c r="G225" s="1">
        <v>2.2128060000000001E-2</v>
      </c>
    </row>
    <row r="226" spans="1:7" x14ac:dyDescent="0.25">
      <c r="A226" s="1">
        <v>2.9979960000000001</v>
      </c>
      <c r="B226" s="1">
        <v>1.702747</v>
      </c>
      <c r="C226" s="1">
        <v>3.1</v>
      </c>
      <c r="D226" s="1">
        <v>190939.4</v>
      </c>
      <c r="E226" s="1">
        <v>6137.2719999999999</v>
      </c>
      <c r="F226" s="1">
        <v>0.72401570000000004</v>
      </c>
      <c r="G226" s="1">
        <v>2.3271679999999999E-2</v>
      </c>
    </row>
    <row r="227" spans="1:7" x14ac:dyDescent="0.25">
      <c r="A227" s="1">
        <v>2.9979960000000001</v>
      </c>
      <c r="B227" s="1">
        <v>1.6759310000000001</v>
      </c>
      <c r="C227" s="1">
        <v>3.2</v>
      </c>
      <c r="D227" s="1">
        <v>186376.7</v>
      </c>
      <c r="E227" s="1">
        <v>5862.7439999999997</v>
      </c>
      <c r="F227" s="1">
        <v>0.70671450000000002</v>
      </c>
      <c r="G227" s="1">
        <v>2.2230710000000001E-2</v>
      </c>
    </row>
    <row r="228" spans="1:7" x14ac:dyDescent="0.25">
      <c r="A228" s="1">
        <v>2.9979960000000001</v>
      </c>
      <c r="B228" s="1">
        <v>1.6503429999999999</v>
      </c>
      <c r="C228" s="1">
        <v>3.3</v>
      </c>
      <c r="D228" s="1">
        <v>187150</v>
      </c>
      <c r="E228" s="1">
        <v>5952.8419999999996</v>
      </c>
      <c r="F228" s="1">
        <v>0.70964680000000002</v>
      </c>
      <c r="G228" s="1">
        <v>2.2572350000000001E-2</v>
      </c>
    </row>
    <row r="229" spans="1:7" x14ac:dyDescent="0.25">
      <c r="A229" s="1">
        <v>2.9979960000000001</v>
      </c>
      <c r="B229" s="1">
        <v>1.6258919999999999</v>
      </c>
      <c r="C229" s="1">
        <v>3.4</v>
      </c>
      <c r="D229" s="1">
        <v>190310</v>
      </c>
      <c r="E229" s="1">
        <v>6188.4170000000004</v>
      </c>
      <c r="F229" s="1">
        <v>0.72162899999999996</v>
      </c>
      <c r="G229" s="1">
        <v>2.346562E-2</v>
      </c>
    </row>
    <row r="230" spans="1:7" x14ac:dyDescent="0.25">
      <c r="A230" s="1">
        <v>2.9979960000000001</v>
      </c>
      <c r="B230" s="1">
        <v>1.6024959999999999</v>
      </c>
      <c r="C230" s="1">
        <v>3.5</v>
      </c>
      <c r="D230" s="1">
        <v>186128</v>
      </c>
      <c r="E230" s="1">
        <v>5929.8230000000003</v>
      </c>
      <c r="F230" s="1">
        <v>0.7057715</v>
      </c>
      <c r="G230" s="1">
        <v>2.2485060000000001E-2</v>
      </c>
    </row>
    <row r="231" spans="1:7" x14ac:dyDescent="0.25">
      <c r="A231" s="1">
        <v>2.9979960000000001</v>
      </c>
      <c r="B231" s="1">
        <v>1.5800829999999999</v>
      </c>
      <c r="C231" s="1">
        <v>3.6</v>
      </c>
      <c r="D231" s="1">
        <v>187174</v>
      </c>
      <c r="E231" s="1">
        <v>6032.7870000000003</v>
      </c>
      <c r="F231" s="1">
        <v>0.70973779999999997</v>
      </c>
      <c r="G231" s="1">
        <v>2.2875489999999998E-2</v>
      </c>
    </row>
    <row r="232" spans="1:7" x14ac:dyDescent="0.25">
      <c r="A232" s="1">
        <v>2.9979960000000001</v>
      </c>
      <c r="B232" s="1">
        <v>1.558584</v>
      </c>
      <c r="C232" s="1">
        <v>3.7</v>
      </c>
      <c r="D232" s="1">
        <v>189818.3</v>
      </c>
      <c r="E232" s="1">
        <v>6228.4110000000001</v>
      </c>
      <c r="F232" s="1">
        <v>0.71976439999999997</v>
      </c>
      <c r="G232" s="1">
        <v>2.3617269999999999E-2</v>
      </c>
    </row>
    <row r="233" spans="1:7" x14ac:dyDescent="0.25">
      <c r="A233" s="1">
        <v>2.9979960000000001</v>
      </c>
      <c r="B233" s="1">
        <v>1.5379400000000001</v>
      </c>
      <c r="C233" s="1">
        <v>3.8</v>
      </c>
      <c r="D233" s="1">
        <v>185757.2</v>
      </c>
      <c r="E233" s="1">
        <v>5976.3469999999998</v>
      </c>
      <c r="F233" s="1">
        <v>0.70436540000000003</v>
      </c>
      <c r="G233" s="1">
        <v>2.2661480000000001E-2</v>
      </c>
    </row>
    <row r="234" spans="1:7" x14ac:dyDescent="0.25">
      <c r="A234" s="1">
        <v>2.9979960000000001</v>
      </c>
      <c r="B234" s="1">
        <v>1.5180940000000001</v>
      </c>
      <c r="C234" s="1">
        <v>3.9</v>
      </c>
      <c r="D234" s="1">
        <v>186944.4</v>
      </c>
      <c r="E234" s="1">
        <v>6083.28</v>
      </c>
      <c r="F234" s="1">
        <v>0.70886720000000003</v>
      </c>
      <c r="G234" s="1">
        <v>2.3066949999999999E-2</v>
      </c>
    </row>
    <row r="235" spans="1:7" x14ac:dyDescent="0.25">
      <c r="A235" s="1">
        <v>8.9939889999999991</v>
      </c>
      <c r="B235" s="1">
        <v>28.441490000000002</v>
      </c>
      <c r="C235" s="1">
        <v>0.1</v>
      </c>
      <c r="D235" s="1">
        <v>2808470</v>
      </c>
      <c r="E235" s="1">
        <v>-104574.9</v>
      </c>
      <c r="F235" s="1">
        <v>1.1832590000000001</v>
      </c>
      <c r="G235" s="1">
        <v>-4.4059279999999999E-2</v>
      </c>
    </row>
    <row r="236" spans="1:7" x14ac:dyDescent="0.25">
      <c r="A236" s="1">
        <v>8.9939889999999991</v>
      </c>
      <c r="B236" s="1">
        <v>20.111170000000001</v>
      </c>
      <c r="C236" s="1">
        <v>0.2</v>
      </c>
      <c r="D236" s="1">
        <v>3473652</v>
      </c>
      <c r="E236" s="1">
        <v>-33996.620000000003</v>
      </c>
      <c r="F236" s="1">
        <v>1.4635119999999999</v>
      </c>
      <c r="G236" s="1">
        <v>-1.432338E-2</v>
      </c>
    </row>
    <row r="237" spans="1:7" x14ac:dyDescent="0.25">
      <c r="A237" s="1">
        <v>8.9939889999999991</v>
      </c>
      <c r="B237" s="1">
        <v>16.4207</v>
      </c>
      <c r="C237" s="1">
        <v>0.3</v>
      </c>
      <c r="D237" s="1">
        <v>2895321</v>
      </c>
      <c r="E237" s="1">
        <v>26185.91</v>
      </c>
      <c r="F237" s="1">
        <v>1.2198500000000001</v>
      </c>
      <c r="G237" s="1">
        <v>1.103259E-2</v>
      </c>
    </row>
    <row r="238" spans="1:7" x14ac:dyDescent="0.25">
      <c r="A238" s="1">
        <v>8.9939889999999991</v>
      </c>
      <c r="B238" s="1">
        <v>14.220739999999999</v>
      </c>
      <c r="C238" s="1">
        <v>0.4</v>
      </c>
      <c r="D238" s="1">
        <v>2505571</v>
      </c>
      <c r="E238" s="1">
        <v>37726.730000000003</v>
      </c>
      <c r="F238" s="1">
        <v>1.055642</v>
      </c>
      <c r="G238" s="1">
        <v>1.5894950000000001E-2</v>
      </c>
    </row>
    <row r="239" spans="1:7" x14ac:dyDescent="0.25">
      <c r="A239" s="1">
        <v>8.9939889999999991</v>
      </c>
      <c r="B239" s="1">
        <v>12.71942</v>
      </c>
      <c r="C239" s="1">
        <v>0.5</v>
      </c>
      <c r="D239" s="1">
        <v>2273912</v>
      </c>
      <c r="E239" s="1">
        <v>40849.71</v>
      </c>
      <c r="F239" s="1">
        <v>0.95804</v>
      </c>
      <c r="G239" s="1">
        <v>1.7210710000000001E-2</v>
      </c>
    </row>
    <row r="240" spans="1:7" x14ac:dyDescent="0.25">
      <c r="A240" s="1">
        <v>8.9939889999999991</v>
      </c>
      <c r="B240" s="1">
        <v>11.611190000000001</v>
      </c>
      <c r="C240" s="1">
        <v>0.6</v>
      </c>
      <c r="D240" s="1">
        <v>2108625</v>
      </c>
      <c r="E240" s="1">
        <v>41414.910000000003</v>
      </c>
      <c r="F240" s="1">
        <v>0.8884012</v>
      </c>
      <c r="G240" s="1">
        <v>1.744884E-2</v>
      </c>
    </row>
    <row r="241" spans="1:7" x14ac:dyDescent="0.25">
      <c r="A241" s="1">
        <v>8.9939889999999991</v>
      </c>
      <c r="B241" s="1">
        <v>10.74987</v>
      </c>
      <c r="C241" s="1">
        <v>0.7</v>
      </c>
      <c r="D241" s="1">
        <v>2015600</v>
      </c>
      <c r="E241" s="1">
        <v>42397.16</v>
      </c>
      <c r="F241" s="1">
        <v>0.84920830000000003</v>
      </c>
      <c r="G241" s="1">
        <v>1.7862679999999999E-2</v>
      </c>
    </row>
    <row r="242" spans="1:7" x14ac:dyDescent="0.25">
      <c r="A242" s="1">
        <v>8.9939889999999991</v>
      </c>
      <c r="B242" s="1">
        <v>10.05559</v>
      </c>
      <c r="C242" s="1">
        <v>0.8</v>
      </c>
      <c r="D242" s="1">
        <v>1947982</v>
      </c>
      <c r="E242" s="1">
        <v>43105.53</v>
      </c>
      <c r="F242" s="1">
        <v>0.82071950000000005</v>
      </c>
      <c r="G242" s="1">
        <v>1.8161130000000001E-2</v>
      </c>
    </row>
    <row r="243" spans="1:7" x14ac:dyDescent="0.25">
      <c r="A243" s="1">
        <v>8.9939889999999991</v>
      </c>
      <c r="B243" s="1">
        <v>9.4804969999999997</v>
      </c>
      <c r="C243" s="1">
        <v>0.9</v>
      </c>
      <c r="D243" s="1">
        <v>1901438</v>
      </c>
      <c r="E243" s="1">
        <v>44011.23</v>
      </c>
      <c r="F243" s="1">
        <v>0.80110979999999998</v>
      </c>
      <c r="G243" s="1">
        <v>1.8542719999999999E-2</v>
      </c>
    </row>
    <row r="244" spans="1:7" x14ac:dyDescent="0.25">
      <c r="A244" s="1">
        <v>8.9939889999999991</v>
      </c>
      <c r="B244" s="1">
        <v>8.9939889999999991</v>
      </c>
      <c r="C244">
        <v>1</v>
      </c>
      <c r="D244" s="1">
        <v>1863932</v>
      </c>
      <c r="E244" s="1">
        <v>44765.61</v>
      </c>
      <c r="F244" s="1">
        <v>0.78530800000000001</v>
      </c>
      <c r="G244" s="1">
        <v>1.886055E-2</v>
      </c>
    </row>
    <row r="245" spans="1:7" x14ac:dyDescent="0.25">
      <c r="A245" s="1">
        <v>8.9939889999999991</v>
      </c>
      <c r="B245" s="1">
        <v>8.5754319999999993</v>
      </c>
      <c r="C245" s="1">
        <v>1.1000000000000001</v>
      </c>
      <c r="D245" s="1">
        <v>1816975</v>
      </c>
      <c r="E245" s="1">
        <v>44458.7</v>
      </c>
      <c r="F245" s="1">
        <v>0.76552419999999999</v>
      </c>
      <c r="G245" s="1">
        <v>1.8731250000000001E-2</v>
      </c>
    </row>
    <row r="246" spans="1:7" x14ac:dyDescent="0.25">
      <c r="A246" s="1">
        <v>8.9939889999999991</v>
      </c>
      <c r="B246" s="1">
        <v>8.2103509999999993</v>
      </c>
      <c r="C246" s="1">
        <v>1.2</v>
      </c>
      <c r="D246" s="1">
        <v>1802364</v>
      </c>
      <c r="E246" s="1">
        <v>45595.49</v>
      </c>
      <c r="F246" s="1">
        <v>0.75936820000000005</v>
      </c>
      <c r="G246" s="1">
        <v>1.92102E-2</v>
      </c>
    </row>
    <row r="247" spans="1:7" x14ac:dyDescent="0.25">
      <c r="A247" s="1">
        <v>8.9939889999999991</v>
      </c>
      <c r="B247" s="1">
        <v>7.8882500000000002</v>
      </c>
      <c r="C247" s="1">
        <v>1.3</v>
      </c>
      <c r="D247" s="1">
        <v>1789314</v>
      </c>
      <c r="E247" s="1">
        <v>46558.25</v>
      </c>
      <c r="F247" s="1">
        <v>0.75387009999999999</v>
      </c>
      <c r="G247" s="1">
        <v>1.9615819999999999E-2</v>
      </c>
    </row>
    <row r="248" spans="1:7" x14ac:dyDescent="0.25">
      <c r="A248" s="1">
        <v>8.9939889999999991</v>
      </c>
      <c r="B248" s="1">
        <v>7.6013080000000004</v>
      </c>
      <c r="C248" s="1">
        <v>1.4</v>
      </c>
      <c r="D248" s="1">
        <v>1779936</v>
      </c>
      <c r="E248" s="1">
        <v>47526.63</v>
      </c>
      <c r="F248" s="1">
        <v>0.7499188</v>
      </c>
      <c r="G248" s="1">
        <v>2.0023820000000001E-2</v>
      </c>
    </row>
    <row r="249" spans="1:7" x14ac:dyDescent="0.25">
      <c r="A249" s="1">
        <v>8.9939889999999991</v>
      </c>
      <c r="B249" s="1">
        <v>7.3435610000000002</v>
      </c>
      <c r="C249" s="1">
        <v>1.5</v>
      </c>
      <c r="D249" s="1">
        <v>1768574</v>
      </c>
      <c r="E249" s="1">
        <v>48152.55</v>
      </c>
      <c r="F249" s="1">
        <v>0.74513180000000001</v>
      </c>
      <c r="G249" s="1">
        <v>2.0287530000000002E-2</v>
      </c>
    </row>
    <row r="250" spans="1:7" x14ac:dyDescent="0.25">
      <c r="A250" s="1">
        <v>8.9939889999999991</v>
      </c>
      <c r="B250" s="1">
        <v>7.1103719999999999</v>
      </c>
      <c r="C250" s="1">
        <v>1.6</v>
      </c>
      <c r="D250" s="1">
        <v>1764239</v>
      </c>
      <c r="E250" s="1">
        <v>49075.26</v>
      </c>
      <c r="F250" s="1">
        <v>0.74330529999999995</v>
      </c>
      <c r="G250" s="1">
        <v>2.0676279999999998E-2</v>
      </c>
    </row>
    <row r="251" spans="1:7" x14ac:dyDescent="0.25">
      <c r="A251" s="1">
        <v>8.9939889999999991</v>
      </c>
      <c r="B251" s="1">
        <v>6.8980750000000004</v>
      </c>
      <c r="C251" s="1">
        <v>1.7</v>
      </c>
      <c r="D251" s="1">
        <v>1737652</v>
      </c>
      <c r="E251" s="1">
        <v>48615.41</v>
      </c>
      <c r="F251" s="1">
        <v>0.73210399999999998</v>
      </c>
      <c r="G251" s="1">
        <v>2.048254E-2</v>
      </c>
    </row>
    <row r="252" spans="1:7" x14ac:dyDescent="0.25">
      <c r="A252" s="1">
        <v>8.9939889999999991</v>
      </c>
      <c r="B252" s="1">
        <v>6.7037230000000001</v>
      </c>
      <c r="C252" s="1">
        <v>1.8</v>
      </c>
      <c r="D252" s="1">
        <v>1731817</v>
      </c>
      <c r="E252" s="1">
        <v>49143.17</v>
      </c>
      <c r="F252" s="1">
        <v>0.72964560000000001</v>
      </c>
      <c r="G252" s="1">
        <v>2.070489E-2</v>
      </c>
    </row>
    <row r="253" spans="1:7" x14ac:dyDescent="0.25">
      <c r="A253" s="1">
        <v>8.9939889999999991</v>
      </c>
      <c r="B253" s="1">
        <v>6.5249249999999996</v>
      </c>
      <c r="C253" s="1">
        <v>1.9</v>
      </c>
      <c r="D253" s="1">
        <v>1732023</v>
      </c>
      <c r="E253" s="1">
        <v>50001.27</v>
      </c>
      <c r="F253" s="1">
        <v>0.72973209999999999</v>
      </c>
      <c r="G253" s="1">
        <v>2.1066430000000001E-2</v>
      </c>
    </row>
    <row r="254" spans="1:7" x14ac:dyDescent="0.25">
      <c r="A254" s="1">
        <v>8.9939889999999991</v>
      </c>
      <c r="B254" s="1">
        <v>6.3597099999999998</v>
      </c>
      <c r="C254">
        <v>2</v>
      </c>
      <c r="D254" s="1">
        <v>1732298</v>
      </c>
      <c r="E254" s="1">
        <v>50799.77</v>
      </c>
      <c r="F254" s="1">
        <v>0.72984819999999995</v>
      </c>
      <c r="G254" s="1">
        <v>2.1402850000000001E-2</v>
      </c>
    </row>
    <row r="255" spans="1:7" x14ac:dyDescent="0.25">
      <c r="A255" s="1">
        <v>8.9939889999999991</v>
      </c>
      <c r="B255" s="1">
        <v>6.206442</v>
      </c>
      <c r="C255" s="1">
        <v>2.1</v>
      </c>
      <c r="D255" s="1">
        <v>1731123</v>
      </c>
      <c r="E255" s="1">
        <v>51435.82</v>
      </c>
      <c r="F255" s="1">
        <v>0.72935300000000003</v>
      </c>
      <c r="G255" s="1">
        <v>2.1670829999999999E-2</v>
      </c>
    </row>
    <row r="256" spans="1:7" x14ac:dyDescent="0.25">
      <c r="A256" s="1">
        <v>8.9939889999999991</v>
      </c>
      <c r="B256" s="1">
        <v>6.0637460000000001</v>
      </c>
      <c r="C256" s="1">
        <v>2.2000000000000002</v>
      </c>
      <c r="D256" s="1">
        <v>1728848</v>
      </c>
      <c r="E256" s="1">
        <v>51938.01</v>
      </c>
      <c r="F256" s="1">
        <v>0.72839449999999994</v>
      </c>
      <c r="G256" s="1">
        <v>2.1882410000000001E-2</v>
      </c>
    </row>
    <row r="257" spans="1:7" x14ac:dyDescent="0.25">
      <c r="A257" s="1">
        <v>8.9939889999999991</v>
      </c>
      <c r="B257" s="1">
        <v>5.9304610000000002</v>
      </c>
      <c r="C257" s="1">
        <v>2.2999999999999998</v>
      </c>
      <c r="D257" s="1">
        <v>1731168</v>
      </c>
      <c r="E257" s="1">
        <v>52677.8</v>
      </c>
      <c r="F257" s="1">
        <v>0.72937189999999996</v>
      </c>
      <c r="G257" s="1">
        <v>2.2194100000000001E-2</v>
      </c>
    </row>
    <row r="258" spans="1:7" x14ac:dyDescent="0.25">
      <c r="A258" s="1">
        <v>8.9939889999999991</v>
      </c>
      <c r="B258" s="1">
        <v>5.8055950000000003</v>
      </c>
      <c r="C258" s="1">
        <v>2.4</v>
      </c>
      <c r="D258" s="1">
        <v>1726078</v>
      </c>
      <c r="E258" s="1">
        <v>52952.9</v>
      </c>
      <c r="F258" s="1">
        <v>0.72722739999999997</v>
      </c>
      <c r="G258" s="1">
        <v>2.231E-2</v>
      </c>
    </row>
    <row r="259" spans="1:7" x14ac:dyDescent="0.25">
      <c r="A259" s="1">
        <v>8.9939889999999991</v>
      </c>
      <c r="B259" s="1">
        <v>5.6882979999999996</v>
      </c>
      <c r="C259" s="1">
        <v>2.5</v>
      </c>
      <c r="D259" s="1">
        <v>1706038</v>
      </c>
      <c r="E259" s="1">
        <v>52204.72</v>
      </c>
      <c r="F259" s="1">
        <v>0.71878450000000005</v>
      </c>
      <c r="G259" s="1">
        <v>2.1994779999999998E-2</v>
      </c>
    </row>
    <row r="260" spans="1:7" x14ac:dyDescent="0.25">
      <c r="A260" s="1">
        <v>8.9939889999999991</v>
      </c>
      <c r="B260" s="1">
        <v>5.5778350000000003</v>
      </c>
      <c r="C260" s="1">
        <v>2.6</v>
      </c>
      <c r="D260" s="1">
        <v>1705525</v>
      </c>
      <c r="E260" s="1">
        <v>52553.77</v>
      </c>
      <c r="F260" s="1">
        <v>0.71856819999999999</v>
      </c>
      <c r="G260" s="1">
        <v>2.2141839999999999E-2</v>
      </c>
    </row>
    <row r="261" spans="1:7" x14ac:dyDescent="0.25">
      <c r="A261" s="1">
        <v>8.9939889999999991</v>
      </c>
      <c r="B261" s="1">
        <v>5.4735670000000001</v>
      </c>
      <c r="C261" s="1">
        <v>2.7</v>
      </c>
      <c r="D261" s="1">
        <v>1710518</v>
      </c>
      <c r="E261" s="1">
        <v>53298.35</v>
      </c>
      <c r="F261" s="1">
        <v>0.72067199999999998</v>
      </c>
      <c r="G261" s="1">
        <v>2.2455550000000001E-2</v>
      </c>
    </row>
    <row r="262" spans="1:7" x14ac:dyDescent="0.25">
      <c r="A262" s="1">
        <v>8.9939889999999991</v>
      </c>
      <c r="B262" s="1">
        <v>5.3749359999999999</v>
      </c>
      <c r="C262" s="1">
        <v>2.8</v>
      </c>
      <c r="D262" s="1">
        <v>1714169</v>
      </c>
      <c r="E262" s="1">
        <v>53925.21</v>
      </c>
      <c r="F262" s="1">
        <v>0.72221000000000002</v>
      </c>
      <c r="G262" s="1">
        <v>2.2719659999999999E-2</v>
      </c>
    </row>
    <row r="263" spans="1:7" x14ac:dyDescent="0.25">
      <c r="A263" s="1">
        <v>8.9939889999999991</v>
      </c>
      <c r="B263" s="1">
        <v>5.2814519999999998</v>
      </c>
      <c r="C263" s="1">
        <v>2.9</v>
      </c>
      <c r="D263" s="1">
        <v>1717496</v>
      </c>
      <c r="E263" s="1">
        <v>54525.8</v>
      </c>
      <c r="F263" s="1">
        <v>0.72361189999999997</v>
      </c>
      <c r="G263" s="1">
        <v>2.297269E-2</v>
      </c>
    </row>
    <row r="264" spans="1:7" x14ac:dyDescent="0.25">
      <c r="A264" s="1">
        <v>8.9939889999999991</v>
      </c>
      <c r="B264" s="1">
        <v>5.1926819999999996</v>
      </c>
      <c r="C264" s="1">
        <v>3</v>
      </c>
      <c r="D264" s="1">
        <v>1715300</v>
      </c>
      <c r="E264" s="1">
        <v>54702.9</v>
      </c>
      <c r="F264" s="1">
        <v>0.72268639999999995</v>
      </c>
      <c r="G264" s="1">
        <v>2.3047310000000001E-2</v>
      </c>
    </row>
    <row r="265" spans="1:7" x14ac:dyDescent="0.25">
      <c r="A265" s="1">
        <v>8.9939889999999991</v>
      </c>
      <c r="B265" s="1">
        <v>5.1082419999999997</v>
      </c>
      <c r="C265" s="1">
        <v>3.1</v>
      </c>
      <c r="D265" s="1">
        <v>1718843</v>
      </c>
      <c r="E265" s="1">
        <v>55264.35</v>
      </c>
      <c r="F265" s="1">
        <v>0.72417909999999996</v>
      </c>
      <c r="G265" s="1">
        <v>2.328386E-2</v>
      </c>
    </row>
    <row r="266" spans="1:7" x14ac:dyDescent="0.25">
      <c r="A266" s="1">
        <v>8.9939889999999991</v>
      </c>
      <c r="B266" s="1">
        <v>5.027793</v>
      </c>
      <c r="C266" s="1">
        <v>3.2</v>
      </c>
      <c r="D266" s="1">
        <v>1722376</v>
      </c>
      <c r="E266" s="1">
        <v>55788.17</v>
      </c>
      <c r="F266" s="1">
        <v>0.72566770000000003</v>
      </c>
      <c r="G266" s="1">
        <v>2.3504549999999999E-2</v>
      </c>
    </row>
    <row r="267" spans="1:7" x14ac:dyDescent="0.25">
      <c r="A267" s="1">
        <v>8.9939889999999991</v>
      </c>
      <c r="B267" s="1">
        <v>4.951028</v>
      </c>
      <c r="C267" s="1">
        <v>3.3</v>
      </c>
      <c r="D267" s="1">
        <v>1714154</v>
      </c>
      <c r="E267" s="1">
        <v>55550.76</v>
      </c>
      <c r="F267" s="1">
        <v>0.72220390000000001</v>
      </c>
      <c r="G267" s="1">
        <v>2.340453E-2</v>
      </c>
    </row>
    <row r="268" spans="1:7" x14ac:dyDescent="0.25">
      <c r="A268" s="1">
        <v>8.9939889999999991</v>
      </c>
      <c r="B268" s="1">
        <v>4.877675</v>
      </c>
      <c r="C268" s="1">
        <v>3.4</v>
      </c>
      <c r="D268" s="1">
        <v>1722577</v>
      </c>
      <c r="E268" s="1">
        <v>56361.9</v>
      </c>
      <c r="F268" s="1">
        <v>0.72575239999999996</v>
      </c>
      <c r="G268" s="1">
        <v>2.374627E-2</v>
      </c>
    </row>
    <row r="269" spans="1:7" x14ac:dyDescent="0.25">
      <c r="A269" s="1">
        <v>8.9939889999999991</v>
      </c>
      <c r="B269" s="1">
        <v>4.8074890000000003</v>
      </c>
      <c r="C269" s="1">
        <v>3.5</v>
      </c>
      <c r="D269" s="1">
        <v>1692629</v>
      </c>
      <c r="E269" s="1">
        <v>54591.29</v>
      </c>
      <c r="F269" s="1">
        <v>0.71313510000000002</v>
      </c>
      <c r="G269" s="1">
        <v>2.300029E-2</v>
      </c>
    </row>
    <row r="270" spans="1:7" x14ac:dyDescent="0.25">
      <c r="A270" s="1">
        <v>8.9939889999999991</v>
      </c>
      <c r="B270" s="1">
        <v>4.7402480000000002</v>
      </c>
      <c r="C270" s="1">
        <v>3.6</v>
      </c>
      <c r="D270" s="1">
        <v>1702941</v>
      </c>
      <c r="E270" s="1">
        <v>55503.71</v>
      </c>
      <c r="F270" s="1">
        <v>0.71747930000000004</v>
      </c>
      <c r="G270" s="1">
        <v>2.338471E-2</v>
      </c>
    </row>
    <row r="271" spans="1:7" x14ac:dyDescent="0.25">
      <c r="A271" s="1">
        <v>8.9939889999999991</v>
      </c>
      <c r="B271" s="1">
        <v>4.6757520000000001</v>
      </c>
      <c r="C271" s="1">
        <v>3.7</v>
      </c>
      <c r="D271" s="1">
        <v>1708813</v>
      </c>
      <c r="E271" s="1">
        <v>56103.01</v>
      </c>
      <c r="F271" s="1">
        <v>0.71995350000000002</v>
      </c>
      <c r="G271" s="1">
        <v>2.3637200000000001E-2</v>
      </c>
    </row>
    <row r="272" spans="1:7" x14ac:dyDescent="0.25">
      <c r="A272" s="1">
        <v>8.9939889999999991</v>
      </c>
      <c r="B272" s="1">
        <v>4.6138190000000003</v>
      </c>
      <c r="C272" s="1">
        <v>3.8</v>
      </c>
      <c r="D272" s="1">
        <v>1713475</v>
      </c>
      <c r="E272" s="1">
        <v>56630.12</v>
      </c>
      <c r="F272" s="1">
        <v>0.72191760000000005</v>
      </c>
      <c r="G272" s="1">
        <v>2.385928E-2</v>
      </c>
    </row>
    <row r="273" spans="1:7" x14ac:dyDescent="0.25">
      <c r="A273" s="1">
        <v>8.9939889999999991</v>
      </c>
      <c r="B273" s="1">
        <v>4.5542829999999999</v>
      </c>
      <c r="C273" s="1">
        <v>3.9</v>
      </c>
      <c r="D273" s="1">
        <v>1710099</v>
      </c>
      <c r="E273" s="1">
        <v>56551.06</v>
      </c>
      <c r="F273" s="1">
        <v>0.72049510000000005</v>
      </c>
      <c r="G273" s="1">
        <v>2.3825969999999998E-2</v>
      </c>
    </row>
    <row r="274" spans="1:7" x14ac:dyDescent="0.25">
      <c r="A274" s="1">
        <v>0.1998664</v>
      </c>
      <c r="B274" s="1">
        <v>0.63203310000000001</v>
      </c>
      <c r="C274" s="1">
        <v>0.1</v>
      </c>
      <c r="D274" s="1">
        <v>3022.527</v>
      </c>
      <c r="E274" s="1">
        <v>43.461559999999999</v>
      </c>
      <c r="F274" s="1">
        <v>2.5787260000000001</v>
      </c>
      <c r="G274" s="1">
        <v>3.7080050000000003E-2</v>
      </c>
    </row>
    <row r="275" spans="1:7" x14ac:dyDescent="0.25">
      <c r="A275" s="1">
        <v>0.1998664</v>
      </c>
      <c r="B275" s="1">
        <v>0.4469149</v>
      </c>
      <c r="C275" s="1">
        <v>0.2</v>
      </c>
      <c r="D275" s="1">
        <v>1803.1959999999999</v>
      </c>
      <c r="E275" s="1">
        <v>26.869330000000001</v>
      </c>
      <c r="F275" s="1">
        <v>1.5384310000000001</v>
      </c>
      <c r="G275" s="1">
        <v>2.2924070000000001E-2</v>
      </c>
    </row>
    <row r="276" spans="1:7" x14ac:dyDescent="0.25">
      <c r="A276" s="1">
        <v>0.1998664</v>
      </c>
      <c r="B276" s="1">
        <v>0.36490450000000002</v>
      </c>
      <c r="C276" s="1">
        <v>0.3</v>
      </c>
      <c r="D276" s="1">
        <v>1441.194</v>
      </c>
      <c r="E276" s="1">
        <v>24.828880000000002</v>
      </c>
      <c r="F276" s="1">
        <v>1.229582</v>
      </c>
      <c r="G276" s="1">
        <v>2.1183230000000001E-2</v>
      </c>
    </row>
    <row r="277" spans="1:7" x14ac:dyDescent="0.25">
      <c r="A277" s="1">
        <v>0.1998664</v>
      </c>
      <c r="B277" s="1">
        <v>0.31601659999999998</v>
      </c>
      <c r="C277" s="1">
        <v>0.4</v>
      </c>
      <c r="D277" s="1">
        <v>1269.0229999999999</v>
      </c>
      <c r="E277" s="1">
        <v>24.33296</v>
      </c>
      <c r="F277" s="1">
        <v>1.0826910000000001</v>
      </c>
      <c r="G277" s="1">
        <v>2.076012E-2</v>
      </c>
    </row>
    <row r="278" spans="1:7" x14ac:dyDescent="0.25">
      <c r="A278" s="1">
        <v>0.1998664</v>
      </c>
      <c r="B278" s="1">
        <v>0.28265380000000001</v>
      </c>
      <c r="C278" s="1">
        <v>0.5</v>
      </c>
      <c r="D278" s="1">
        <v>1169.3720000000001</v>
      </c>
      <c r="E278" s="1">
        <v>24.331569999999999</v>
      </c>
      <c r="F278" s="1">
        <v>0.997672</v>
      </c>
      <c r="G278" s="1">
        <v>2.0758929999999998E-2</v>
      </c>
    </row>
    <row r="279" spans="1:7" x14ac:dyDescent="0.25">
      <c r="A279" s="1">
        <v>0.1998664</v>
      </c>
      <c r="B279" s="1">
        <v>0.25802639999999999</v>
      </c>
      <c r="C279" s="1">
        <v>0.6</v>
      </c>
      <c r="D279" s="1">
        <v>1104.934</v>
      </c>
      <c r="E279" s="1">
        <v>24.52936</v>
      </c>
      <c r="F279" s="1">
        <v>0.9426949</v>
      </c>
      <c r="G279" s="1">
        <v>2.0927680000000001E-2</v>
      </c>
    </row>
    <row r="280" spans="1:7" x14ac:dyDescent="0.25">
      <c r="A280" s="1">
        <v>0.1998664</v>
      </c>
      <c r="B280" s="1">
        <v>0.23888609999999999</v>
      </c>
      <c r="C280" s="1">
        <v>0.7</v>
      </c>
      <c r="D280" s="1">
        <v>1060.1199999999999</v>
      </c>
      <c r="E280" s="1">
        <v>24.810649999999999</v>
      </c>
      <c r="F280" s="1">
        <v>0.90446139999999997</v>
      </c>
      <c r="G280" s="1">
        <v>2.116767E-2</v>
      </c>
    </row>
    <row r="281" spans="1:7" x14ac:dyDescent="0.25">
      <c r="A281" s="1">
        <v>0.1998664</v>
      </c>
      <c r="B281" s="1">
        <v>0.2234574</v>
      </c>
      <c r="C281" s="1">
        <v>0.8</v>
      </c>
      <c r="D281" s="1">
        <v>1027.287</v>
      </c>
      <c r="E281" s="1">
        <v>25.122599999999998</v>
      </c>
      <c r="F281" s="1">
        <v>0.87644929999999999</v>
      </c>
      <c r="G281" s="1">
        <v>2.1433810000000001E-2</v>
      </c>
    </row>
    <row r="282" spans="1:7" x14ac:dyDescent="0.25">
      <c r="A282" s="1">
        <v>0.1998664</v>
      </c>
      <c r="B282" s="1">
        <v>0.2106777</v>
      </c>
      <c r="C282" s="1">
        <v>0.9</v>
      </c>
      <c r="D282" s="1">
        <v>1002.266</v>
      </c>
      <c r="E282" s="1">
        <v>25.439129999999999</v>
      </c>
      <c r="F282" s="1">
        <v>0.85510240000000004</v>
      </c>
      <c r="G282" s="1">
        <v>2.170387E-2</v>
      </c>
    </row>
    <row r="283" spans="1:7" x14ac:dyDescent="0.25">
      <c r="A283" s="1">
        <v>0.1998664</v>
      </c>
      <c r="B283" s="1">
        <v>0.1998664</v>
      </c>
      <c r="C283">
        <v>1</v>
      </c>
      <c r="D283" s="1">
        <v>982.60509999999999</v>
      </c>
      <c r="E283" s="1">
        <v>25.747050000000002</v>
      </c>
      <c r="F283" s="1">
        <v>0.83832790000000001</v>
      </c>
      <c r="G283" s="1">
        <v>2.1966579999999999E-2</v>
      </c>
    </row>
    <row r="284" spans="1:7" x14ac:dyDescent="0.25">
      <c r="A284" s="1">
        <v>0.1998664</v>
      </c>
      <c r="B284" s="1">
        <v>0.19056519999999999</v>
      </c>
      <c r="C284" s="1">
        <v>1.1000000000000001</v>
      </c>
      <c r="D284" s="1">
        <v>966.77229999999997</v>
      </c>
      <c r="E284" s="1">
        <v>26.039840000000002</v>
      </c>
      <c r="F284" s="1">
        <v>0.82481979999999999</v>
      </c>
      <c r="G284" s="1">
        <v>2.2216369999999999E-2</v>
      </c>
    </row>
    <row r="285" spans="1:7" x14ac:dyDescent="0.25">
      <c r="A285" s="1">
        <v>0.1998664</v>
      </c>
      <c r="B285" s="1">
        <v>0.18245220000000001</v>
      </c>
      <c r="C285" s="1">
        <v>1.2</v>
      </c>
      <c r="D285" s="1">
        <v>953.76660000000004</v>
      </c>
      <c r="E285" s="1">
        <v>26.314589999999999</v>
      </c>
      <c r="F285" s="1">
        <v>0.8137238</v>
      </c>
      <c r="G285" s="1">
        <v>2.245078E-2</v>
      </c>
    </row>
    <row r="286" spans="1:7" x14ac:dyDescent="0.25">
      <c r="A286" s="1">
        <v>0.1998664</v>
      </c>
      <c r="B286" s="1">
        <v>0.17529439999999999</v>
      </c>
      <c r="C286" s="1">
        <v>1.3</v>
      </c>
      <c r="D286" s="1">
        <v>942.90689999999995</v>
      </c>
      <c r="E286" s="1">
        <v>26.57039</v>
      </c>
      <c r="F286" s="1">
        <v>0.80445860000000002</v>
      </c>
      <c r="G286" s="1">
        <v>2.2669020000000002E-2</v>
      </c>
    </row>
    <row r="287" spans="1:7" x14ac:dyDescent="0.25">
      <c r="A287" s="1">
        <v>0.1998664</v>
      </c>
      <c r="B287" s="1">
        <v>0.16891800000000001</v>
      </c>
      <c r="C287" s="1">
        <v>1.4</v>
      </c>
      <c r="D287" s="1">
        <v>933.71429999999998</v>
      </c>
      <c r="E287" s="1">
        <v>26.80742</v>
      </c>
      <c r="F287" s="1">
        <v>0.79661579999999999</v>
      </c>
      <c r="G287" s="1">
        <v>2.2871249999999999E-2</v>
      </c>
    </row>
    <row r="288" spans="1:7" x14ac:dyDescent="0.25">
      <c r="A288" s="1">
        <v>0.1998664</v>
      </c>
      <c r="B288" s="1">
        <v>0.16319020000000001</v>
      </c>
      <c r="C288" s="1">
        <v>1.5</v>
      </c>
      <c r="D288" s="1">
        <v>925.84280000000001</v>
      </c>
      <c r="E288" s="1">
        <v>27.026450000000001</v>
      </c>
      <c r="F288" s="1">
        <v>0.78990009999999999</v>
      </c>
      <c r="G288" s="1">
        <v>2.3058120000000001E-2</v>
      </c>
    </row>
    <row r="289" spans="1:7" x14ac:dyDescent="0.25">
      <c r="A289" s="1">
        <v>0.1998664</v>
      </c>
      <c r="B289" s="1">
        <v>0.15800829999999999</v>
      </c>
      <c r="C289" s="1">
        <v>1.6</v>
      </c>
      <c r="D289" s="1">
        <v>919.03599999999994</v>
      </c>
      <c r="E289" s="1">
        <v>27.228560000000002</v>
      </c>
      <c r="F289" s="1">
        <v>0.78409269999999998</v>
      </c>
      <c r="G289" s="1">
        <v>2.3230549999999999E-2</v>
      </c>
    </row>
    <row r="290" spans="1:7" x14ac:dyDescent="0.25">
      <c r="A290" s="1">
        <v>0.1998664</v>
      </c>
      <c r="B290" s="1">
        <v>0.1532905</v>
      </c>
      <c r="C290" s="1">
        <v>1.7</v>
      </c>
      <c r="D290" s="1">
        <v>913.09969999999998</v>
      </c>
      <c r="E290" s="1">
        <v>27.414919999999999</v>
      </c>
      <c r="F290" s="1">
        <v>0.7790281</v>
      </c>
      <c r="G290" s="1">
        <v>2.3389549999999999E-2</v>
      </c>
    </row>
    <row r="291" spans="1:7" x14ac:dyDescent="0.25">
      <c r="A291" s="1">
        <v>0.1998664</v>
      </c>
      <c r="B291" s="1">
        <v>0.14897160000000001</v>
      </c>
      <c r="C291" s="1">
        <v>1.8</v>
      </c>
      <c r="D291" s="1">
        <v>907.88459999999998</v>
      </c>
      <c r="E291" s="1">
        <v>27.586760000000002</v>
      </c>
      <c r="F291" s="1">
        <v>0.77457869999999995</v>
      </c>
      <c r="G291" s="1">
        <v>2.353616E-2</v>
      </c>
    </row>
    <row r="292" spans="1:7" x14ac:dyDescent="0.25">
      <c r="A292" s="1">
        <v>0.1998664</v>
      </c>
      <c r="B292" s="1">
        <v>0.1449983</v>
      </c>
      <c r="C292" s="1">
        <v>1.9</v>
      </c>
      <c r="D292" s="1">
        <v>903.27329999999995</v>
      </c>
      <c r="E292" s="1">
        <v>27.745259999999998</v>
      </c>
      <c r="F292" s="1">
        <v>0.77064449999999995</v>
      </c>
      <c r="G292" s="1">
        <v>2.367139E-2</v>
      </c>
    </row>
    <row r="293" spans="1:7" x14ac:dyDescent="0.25">
      <c r="A293" s="1">
        <v>0.1998664</v>
      </c>
      <c r="B293" s="1">
        <v>0.14132690000000001</v>
      </c>
      <c r="C293">
        <v>2</v>
      </c>
      <c r="D293" s="1">
        <v>899.17269999999996</v>
      </c>
      <c r="E293" s="1">
        <v>27.891539999999999</v>
      </c>
      <c r="F293" s="1">
        <v>0.76714599999999999</v>
      </c>
      <c r="G293" s="1">
        <v>2.3796189999999998E-2</v>
      </c>
    </row>
    <row r="294" spans="1:7" x14ac:dyDescent="0.25">
      <c r="A294" s="1">
        <v>0.1998664</v>
      </c>
      <c r="B294" s="1">
        <v>0.13792090000000001</v>
      </c>
      <c r="C294" s="1">
        <v>2.1</v>
      </c>
      <c r="D294" s="1">
        <v>895.5077</v>
      </c>
      <c r="E294" s="1">
        <v>28.02666</v>
      </c>
      <c r="F294" s="1">
        <v>0.76401920000000001</v>
      </c>
      <c r="G294" s="1">
        <v>2.3911470000000001E-2</v>
      </c>
    </row>
    <row r="295" spans="1:7" x14ac:dyDescent="0.25">
      <c r="A295" s="1">
        <v>0.1998664</v>
      </c>
      <c r="B295" s="1">
        <v>0.13474990000000001</v>
      </c>
      <c r="C295" s="1">
        <v>2.2000000000000002</v>
      </c>
      <c r="D295" s="1">
        <v>892.21720000000005</v>
      </c>
      <c r="E295" s="1">
        <v>28.15157</v>
      </c>
      <c r="F295" s="1">
        <v>0.76121179999999999</v>
      </c>
      <c r="G295" s="1">
        <v>2.4018040000000001E-2</v>
      </c>
    </row>
    <row r="296" spans="1:7" x14ac:dyDescent="0.25">
      <c r="A296" s="1">
        <v>0.1998664</v>
      </c>
      <c r="B296" s="1">
        <v>0.13178799999999999</v>
      </c>
      <c r="C296" s="1">
        <v>2.2999999999999998</v>
      </c>
      <c r="D296" s="1">
        <v>889.25070000000005</v>
      </c>
      <c r="E296" s="1">
        <v>28.26717</v>
      </c>
      <c r="F296" s="1">
        <v>0.75868089999999999</v>
      </c>
      <c r="G296" s="1">
        <v>2.4116660000000002E-2</v>
      </c>
    </row>
    <row r="297" spans="1:7" x14ac:dyDescent="0.25">
      <c r="A297" s="1">
        <v>0.1998664</v>
      </c>
      <c r="B297" s="1">
        <v>0.12901319999999999</v>
      </c>
      <c r="C297" s="1">
        <v>2.4</v>
      </c>
      <c r="D297" s="1">
        <v>886.56640000000004</v>
      </c>
      <c r="E297" s="1">
        <v>28.37426</v>
      </c>
      <c r="F297" s="1">
        <v>0.75639069999999997</v>
      </c>
      <c r="G297" s="1">
        <v>2.4208029999999998E-2</v>
      </c>
    </row>
    <row r="298" spans="1:7" x14ac:dyDescent="0.25">
      <c r="A298" s="1">
        <v>0.1998664</v>
      </c>
      <c r="B298" s="1">
        <v>0.12640660000000001</v>
      </c>
      <c r="C298" s="1">
        <v>2.5</v>
      </c>
      <c r="D298" s="1">
        <v>884.12919999999997</v>
      </c>
      <c r="E298" s="1">
        <v>28.473579999999998</v>
      </c>
      <c r="F298" s="1">
        <v>0.75431130000000002</v>
      </c>
      <c r="G298" s="1">
        <v>2.4292770000000002E-2</v>
      </c>
    </row>
    <row r="299" spans="1:7" x14ac:dyDescent="0.25">
      <c r="A299" s="1">
        <v>0.1998664</v>
      </c>
      <c r="B299" s="1">
        <v>0.1239519</v>
      </c>
      <c r="C299" s="1">
        <v>2.6</v>
      </c>
      <c r="D299" s="1">
        <v>881.90940000000001</v>
      </c>
      <c r="E299" s="1">
        <v>28.565809999999999</v>
      </c>
      <c r="F299" s="1">
        <v>0.75241749999999996</v>
      </c>
      <c r="G299" s="1">
        <v>2.4371460000000001E-2</v>
      </c>
    </row>
    <row r="300" spans="1:7" x14ac:dyDescent="0.25">
      <c r="A300" s="1">
        <v>0.1998664</v>
      </c>
      <c r="B300" s="1">
        <v>0.1216348</v>
      </c>
      <c r="C300" s="1">
        <v>2.7</v>
      </c>
      <c r="D300" s="1">
        <v>879.8818</v>
      </c>
      <c r="E300" s="1">
        <v>28.651540000000001</v>
      </c>
      <c r="F300" s="1">
        <v>0.75068760000000001</v>
      </c>
      <c r="G300" s="1">
        <v>2.44446E-2</v>
      </c>
    </row>
    <row r="301" spans="1:7" x14ac:dyDescent="0.25">
      <c r="A301" s="1">
        <v>0.1998664</v>
      </c>
      <c r="B301" s="1">
        <v>0.11944299999999999</v>
      </c>
      <c r="C301" s="1">
        <v>2.8</v>
      </c>
      <c r="D301" s="1">
        <v>878.0249</v>
      </c>
      <c r="E301" s="1">
        <v>28.73132</v>
      </c>
      <c r="F301" s="1">
        <v>0.74910339999999997</v>
      </c>
      <c r="G301" s="1">
        <v>2.451267E-2</v>
      </c>
    </row>
    <row r="302" spans="1:7" x14ac:dyDescent="0.25">
      <c r="A302" s="1">
        <v>0.1998664</v>
      </c>
      <c r="B302" s="1">
        <v>0.1173656</v>
      </c>
      <c r="C302" s="1">
        <v>2.9</v>
      </c>
      <c r="D302" s="1">
        <v>876.32</v>
      </c>
      <c r="E302" s="1">
        <v>28.80566</v>
      </c>
      <c r="F302" s="1">
        <v>0.7476488</v>
      </c>
      <c r="G302" s="1">
        <v>2.4576089999999998E-2</v>
      </c>
    </row>
    <row r="303" spans="1:7" x14ac:dyDescent="0.25">
      <c r="A303" s="1">
        <v>0.1998664</v>
      </c>
      <c r="B303" s="1">
        <v>0.11539290000000001</v>
      </c>
      <c r="C303" s="1">
        <v>3</v>
      </c>
      <c r="D303" s="1">
        <v>874.75109999999995</v>
      </c>
      <c r="E303" s="1">
        <v>28.87499</v>
      </c>
      <c r="F303" s="1">
        <v>0.74631029999999998</v>
      </c>
      <c r="G303" s="1">
        <v>2.4635239999999999E-2</v>
      </c>
    </row>
    <row r="304" spans="1:7" x14ac:dyDescent="0.25">
      <c r="A304" s="1">
        <v>0.1998664</v>
      </c>
      <c r="B304" s="1">
        <v>0.11351650000000001</v>
      </c>
      <c r="C304" s="1">
        <v>3.1</v>
      </c>
      <c r="D304" s="1">
        <v>873.30420000000004</v>
      </c>
      <c r="E304" s="1">
        <v>28.93974</v>
      </c>
      <c r="F304" s="1">
        <v>0.74507579999999995</v>
      </c>
      <c r="G304" s="1">
        <v>2.4690480000000001E-2</v>
      </c>
    </row>
    <row r="305" spans="1:7" x14ac:dyDescent="0.25">
      <c r="A305" s="1">
        <v>0.1998664</v>
      </c>
      <c r="B305" s="1">
        <v>0.1117287</v>
      </c>
      <c r="C305" s="1">
        <v>3.2</v>
      </c>
      <c r="D305" s="1">
        <v>871.96699999999998</v>
      </c>
      <c r="E305" s="1">
        <v>29.00027</v>
      </c>
      <c r="F305" s="1">
        <v>0.74393500000000001</v>
      </c>
      <c r="G305" s="1">
        <v>2.4742119999999999E-2</v>
      </c>
    </row>
    <row r="306" spans="1:7" x14ac:dyDescent="0.25">
      <c r="A306" s="1">
        <v>0.1998664</v>
      </c>
      <c r="B306" s="1">
        <v>0.1100228</v>
      </c>
      <c r="C306" s="1">
        <v>3.3</v>
      </c>
      <c r="D306" s="1">
        <v>870.72900000000004</v>
      </c>
      <c r="E306" s="1">
        <v>29.056920000000002</v>
      </c>
      <c r="F306" s="1">
        <v>0.7428787</v>
      </c>
      <c r="G306" s="1">
        <v>2.4790449999999999E-2</v>
      </c>
    </row>
    <row r="307" spans="1:7" x14ac:dyDescent="0.25">
      <c r="A307" s="1">
        <v>0.1998664</v>
      </c>
      <c r="B307" s="1">
        <v>0.1083928</v>
      </c>
      <c r="C307" s="1">
        <v>3.4</v>
      </c>
      <c r="D307" s="1">
        <v>869.58050000000003</v>
      </c>
      <c r="E307" s="1">
        <v>29.10999</v>
      </c>
      <c r="F307" s="1">
        <v>0.74189890000000003</v>
      </c>
      <c r="G307" s="1">
        <v>2.483573E-2</v>
      </c>
    </row>
    <row r="308" spans="1:7" x14ac:dyDescent="0.25">
      <c r="A308" s="1">
        <v>0.1998664</v>
      </c>
      <c r="B308" s="1">
        <v>0.1068331</v>
      </c>
      <c r="C308" s="1">
        <v>3.5</v>
      </c>
      <c r="D308" s="1">
        <v>868.51340000000005</v>
      </c>
      <c r="E308" s="1">
        <v>29.159759999999999</v>
      </c>
      <c r="F308" s="1">
        <v>0.74098850000000005</v>
      </c>
      <c r="G308" s="1">
        <v>2.4878190000000001E-2</v>
      </c>
    </row>
    <row r="309" spans="1:7" x14ac:dyDescent="0.25">
      <c r="A309" s="1">
        <v>0.1998664</v>
      </c>
      <c r="B309" s="1">
        <v>0.1053389</v>
      </c>
      <c r="C309" s="1">
        <v>3.6</v>
      </c>
      <c r="D309" s="1">
        <v>867.52020000000005</v>
      </c>
      <c r="E309" s="1">
        <v>29.206479999999999</v>
      </c>
      <c r="F309" s="1">
        <v>0.7401411</v>
      </c>
      <c r="G309" s="1">
        <v>2.4918059999999999E-2</v>
      </c>
    </row>
    <row r="310" spans="1:7" x14ac:dyDescent="0.25">
      <c r="A310" s="1">
        <v>0.1998664</v>
      </c>
      <c r="B310" s="1">
        <v>0.1039056</v>
      </c>
      <c r="C310" s="1">
        <v>3.7</v>
      </c>
      <c r="D310" s="1">
        <v>866.59439999999995</v>
      </c>
      <c r="E310" s="1">
        <v>29.250389999999999</v>
      </c>
      <c r="F310" s="1">
        <v>0.73935119999999999</v>
      </c>
      <c r="G310" s="1">
        <v>2.4955519999999998E-2</v>
      </c>
    </row>
    <row r="311" spans="1:7" x14ac:dyDescent="0.25">
      <c r="A311" s="1">
        <v>0.1998664</v>
      </c>
      <c r="B311" s="1">
        <v>0.1025293</v>
      </c>
      <c r="C311" s="1">
        <v>3.8</v>
      </c>
      <c r="D311" s="1">
        <v>865.73009999999999</v>
      </c>
      <c r="E311" s="1">
        <v>29.291689999999999</v>
      </c>
      <c r="F311" s="1">
        <v>0.73861379999999999</v>
      </c>
      <c r="G311" s="1">
        <v>2.4990760000000001E-2</v>
      </c>
    </row>
    <row r="312" spans="1:7" x14ac:dyDescent="0.25">
      <c r="A312" s="1">
        <v>0.1998664</v>
      </c>
      <c r="B312" s="1">
        <v>0.1012063</v>
      </c>
      <c r="C312" s="1">
        <v>3.9</v>
      </c>
      <c r="D312" s="1">
        <v>864.92200000000003</v>
      </c>
      <c r="E312" s="1">
        <v>29.330590000000001</v>
      </c>
      <c r="F312" s="1">
        <v>0.73792440000000004</v>
      </c>
      <c r="G312" s="1">
        <v>2.5023940000000001E-2</v>
      </c>
    </row>
    <row r="313" spans="1:7" x14ac:dyDescent="0.25">
      <c r="A313" s="1">
        <v>0.499666</v>
      </c>
      <c r="B313" s="1">
        <v>1.5800829999999999</v>
      </c>
      <c r="C313" s="1">
        <v>0.1</v>
      </c>
      <c r="D313" s="1">
        <v>7053.3230000000003</v>
      </c>
      <c r="E313" s="1">
        <v>-71.836969999999994</v>
      </c>
      <c r="F313" s="1">
        <v>0.96282800000000002</v>
      </c>
      <c r="G313" s="1">
        <v>-9.8062489999999995E-3</v>
      </c>
    </row>
    <row r="314" spans="1:7" x14ac:dyDescent="0.25">
      <c r="A314" s="1">
        <v>0.499666</v>
      </c>
      <c r="B314" s="1">
        <v>1.1172869999999999</v>
      </c>
      <c r="C314" s="1">
        <v>0.2</v>
      </c>
      <c r="D314" s="1">
        <v>6793.0929999999998</v>
      </c>
      <c r="E314" s="1">
        <v>9.3985040000000009</v>
      </c>
      <c r="F314" s="1">
        <v>0.92730469999999998</v>
      </c>
      <c r="G314" s="1">
        <v>1.2829619999999999E-3</v>
      </c>
    </row>
    <row r="315" spans="1:7" x14ac:dyDescent="0.25">
      <c r="A315" s="1">
        <v>0.499666</v>
      </c>
      <c r="B315" s="1">
        <v>0.91226119999999999</v>
      </c>
      <c r="C315" s="1">
        <v>0.3</v>
      </c>
      <c r="D315" s="1">
        <v>6708.2150000000001</v>
      </c>
      <c r="E315" s="1">
        <v>61.536830000000002</v>
      </c>
      <c r="F315" s="1">
        <v>0.91571820000000004</v>
      </c>
      <c r="G315" s="1">
        <v>8.4002079999999993E-3</v>
      </c>
    </row>
    <row r="316" spans="1:7" x14ac:dyDescent="0.25">
      <c r="A316" s="1">
        <v>0.499666</v>
      </c>
      <c r="B316" s="1">
        <v>0.7900414</v>
      </c>
      <c r="C316" s="1">
        <v>0.4</v>
      </c>
      <c r="D316" s="1">
        <v>6627.6710000000003</v>
      </c>
      <c r="E316" s="1">
        <v>93.963740000000001</v>
      </c>
      <c r="F316" s="1">
        <v>0.90472339999999996</v>
      </c>
      <c r="G316" s="1">
        <v>1.282671E-2</v>
      </c>
    </row>
    <row r="317" spans="1:7" x14ac:dyDescent="0.25">
      <c r="A317" s="1">
        <v>0.499666</v>
      </c>
      <c r="B317" s="1">
        <v>0.70663450000000005</v>
      </c>
      <c r="C317" s="1">
        <v>0.5</v>
      </c>
      <c r="D317" s="1">
        <v>6534.63</v>
      </c>
      <c r="E317" s="1">
        <v>115.0102</v>
      </c>
      <c r="F317" s="1">
        <v>0.89202269999999995</v>
      </c>
      <c r="G317" s="1">
        <v>1.5699689999999999E-2</v>
      </c>
    </row>
    <row r="318" spans="1:7" x14ac:dyDescent="0.25">
      <c r="A318" s="1">
        <v>0.499666</v>
      </c>
      <c r="B318" s="1">
        <v>0.64506609999999998</v>
      </c>
      <c r="C318" s="1">
        <v>0.6</v>
      </c>
      <c r="D318" s="1">
        <v>6434.2049999999999</v>
      </c>
      <c r="E318" s="1">
        <v>129.2911</v>
      </c>
      <c r="F318" s="1">
        <v>0.87831400000000004</v>
      </c>
      <c r="G318" s="1">
        <v>1.7649140000000001E-2</v>
      </c>
    </row>
    <row r="319" spans="1:7" x14ac:dyDescent="0.25">
      <c r="A319" s="1">
        <v>0.499666</v>
      </c>
      <c r="B319" s="1">
        <v>0.59721519999999995</v>
      </c>
      <c r="C319" s="1">
        <v>0.7</v>
      </c>
      <c r="D319" s="1">
        <v>6348.2730000000001</v>
      </c>
      <c r="E319" s="1">
        <v>140.16900000000001</v>
      </c>
      <c r="F319" s="1">
        <v>0.86658360000000001</v>
      </c>
      <c r="G319" s="1">
        <v>1.913405E-2</v>
      </c>
    </row>
    <row r="320" spans="1:7" x14ac:dyDescent="0.25">
      <c r="A320" s="1">
        <v>0.499666</v>
      </c>
      <c r="B320" s="1">
        <v>0.55864360000000002</v>
      </c>
      <c r="C320" s="1">
        <v>0.8</v>
      </c>
      <c r="D320" s="1">
        <v>6247.7489999999998</v>
      </c>
      <c r="E320" s="1">
        <v>147.36340000000001</v>
      </c>
      <c r="F320" s="1">
        <v>0.85286139999999999</v>
      </c>
      <c r="G320" s="1">
        <v>2.0116129999999999E-2</v>
      </c>
    </row>
    <row r="321" spans="1:7" x14ac:dyDescent="0.25">
      <c r="A321" s="1">
        <v>0.499666</v>
      </c>
      <c r="B321" s="1">
        <v>0.52669429999999995</v>
      </c>
      <c r="C321" s="1">
        <v>0.9</v>
      </c>
      <c r="D321" s="1">
        <v>6150.0990000000002</v>
      </c>
      <c r="E321" s="1">
        <v>152.4222</v>
      </c>
      <c r="F321" s="1">
        <v>0.83953149999999999</v>
      </c>
      <c r="G321" s="1">
        <v>2.0806700000000001E-2</v>
      </c>
    </row>
    <row r="322" spans="1:7" x14ac:dyDescent="0.25">
      <c r="A322" s="1">
        <v>0.499666</v>
      </c>
      <c r="B322" s="1">
        <v>0.499666</v>
      </c>
      <c r="C322">
        <v>1</v>
      </c>
      <c r="D322" s="1">
        <v>6062.009</v>
      </c>
      <c r="E322" s="1">
        <v>156.23589999999999</v>
      </c>
      <c r="F322" s="1">
        <v>0.82750659999999998</v>
      </c>
      <c r="G322" s="1">
        <v>2.1327289999999999E-2</v>
      </c>
    </row>
    <row r="323" spans="1:7" x14ac:dyDescent="0.25">
      <c r="A323" s="1">
        <v>0.499666</v>
      </c>
      <c r="B323" s="1">
        <v>0.47641289999999997</v>
      </c>
      <c r="C323" s="1">
        <v>1.1000000000000001</v>
      </c>
      <c r="D323" s="1">
        <v>5984.8329999999996</v>
      </c>
      <c r="E323" s="1">
        <v>159.2817</v>
      </c>
      <c r="F323" s="1">
        <v>0.81697160000000002</v>
      </c>
      <c r="G323" s="1">
        <v>2.1743060000000002E-2</v>
      </c>
    </row>
    <row r="324" spans="1:7" x14ac:dyDescent="0.25">
      <c r="A324" s="1">
        <v>0.499666</v>
      </c>
      <c r="B324" s="1">
        <v>0.4561306</v>
      </c>
      <c r="C324" s="1">
        <v>1.2</v>
      </c>
      <c r="D324" s="1">
        <v>5917.8850000000002</v>
      </c>
      <c r="E324" s="1">
        <v>161.81819999999999</v>
      </c>
      <c r="F324" s="1">
        <v>0.80783269999999996</v>
      </c>
      <c r="G324" s="1">
        <v>2.2089319999999999E-2</v>
      </c>
    </row>
    <row r="325" spans="1:7" x14ac:dyDescent="0.25">
      <c r="A325" s="1">
        <v>0.499666</v>
      </c>
      <c r="B325" s="1">
        <v>0.43823610000000002</v>
      </c>
      <c r="C325" s="1">
        <v>1.3</v>
      </c>
      <c r="D325" s="1">
        <v>5859.87</v>
      </c>
      <c r="E325" s="1">
        <v>163.99180000000001</v>
      </c>
      <c r="F325" s="1">
        <v>0.79991330000000005</v>
      </c>
      <c r="G325" s="1">
        <v>2.2386030000000001E-2</v>
      </c>
    </row>
    <row r="326" spans="1:7" x14ac:dyDescent="0.25">
      <c r="A326" s="1">
        <v>0.499666</v>
      </c>
      <c r="B326" s="1">
        <v>0.42229489999999997</v>
      </c>
      <c r="C326" s="1">
        <v>1.4</v>
      </c>
      <c r="D326" s="1">
        <v>5809.4459999999999</v>
      </c>
      <c r="E326" s="1">
        <v>165.8904</v>
      </c>
      <c r="F326" s="1">
        <v>0.79303000000000001</v>
      </c>
      <c r="G326" s="1">
        <v>2.2645189999999999E-2</v>
      </c>
    </row>
    <row r="327" spans="1:7" x14ac:dyDescent="0.25">
      <c r="A327" s="1">
        <v>0.499666</v>
      </c>
      <c r="B327" s="1">
        <v>0.40797559999999999</v>
      </c>
      <c r="C327" s="1">
        <v>1.5</v>
      </c>
      <c r="D327" s="1">
        <v>5765.4139999999998</v>
      </c>
      <c r="E327" s="1">
        <v>167.57050000000001</v>
      </c>
      <c r="F327" s="1">
        <v>0.78701929999999998</v>
      </c>
      <c r="G327" s="1">
        <v>2.287455E-2</v>
      </c>
    </row>
    <row r="328" spans="1:7" x14ac:dyDescent="0.25">
      <c r="A328" s="1">
        <v>0.499666</v>
      </c>
      <c r="B328" s="1">
        <v>0.3950207</v>
      </c>
      <c r="C328" s="1">
        <v>1.6</v>
      </c>
      <c r="D328" s="1">
        <v>5726.76</v>
      </c>
      <c r="E328" s="1">
        <v>169.0711</v>
      </c>
      <c r="F328" s="1">
        <v>0.78174270000000001</v>
      </c>
      <c r="G328" s="1">
        <v>2.3079390000000002E-2</v>
      </c>
    </row>
    <row r="329" spans="1:7" x14ac:dyDescent="0.25">
      <c r="A329" s="1">
        <v>0.499666</v>
      </c>
      <c r="B329" s="1">
        <v>0.38322640000000002</v>
      </c>
      <c r="C329" s="1">
        <v>1.7</v>
      </c>
      <c r="D329" s="1">
        <v>5692.6469999999999</v>
      </c>
      <c r="E329" s="1">
        <v>170.42060000000001</v>
      </c>
      <c r="F329" s="1">
        <v>0.7770861</v>
      </c>
      <c r="G329" s="1">
        <v>2.3263610000000001E-2</v>
      </c>
    </row>
    <row r="330" spans="1:7" x14ac:dyDescent="0.25">
      <c r="A330" s="1">
        <v>0.499666</v>
      </c>
      <c r="B330" s="1">
        <v>0.37242910000000001</v>
      </c>
      <c r="C330" s="1">
        <v>1.8</v>
      </c>
      <c r="D330" s="1">
        <v>5662.3890000000001</v>
      </c>
      <c r="E330" s="1">
        <v>171.64060000000001</v>
      </c>
      <c r="F330" s="1">
        <v>0.77295570000000002</v>
      </c>
      <c r="G330" s="1">
        <v>2.3430139999999999E-2</v>
      </c>
    </row>
    <row r="331" spans="1:7" x14ac:dyDescent="0.25">
      <c r="A331" s="1">
        <v>0.499666</v>
      </c>
      <c r="B331" s="1">
        <v>0.36249579999999998</v>
      </c>
      <c r="C331" s="1">
        <v>1.9</v>
      </c>
      <c r="D331" s="1">
        <v>5635.4229999999998</v>
      </c>
      <c r="E331" s="1">
        <v>172.74809999999999</v>
      </c>
      <c r="F331" s="1">
        <v>0.76927469999999998</v>
      </c>
      <c r="G331" s="1">
        <v>2.3581319999999999E-2</v>
      </c>
    </row>
    <row r="332" spans="1:7" x14ac:dyDescent="0.25">
      <c r="A332" s="1">
        <v>0.499666</v>
      </c>
      <c r="B332" s="1">
        <v>0.3533172</v>
      </c>
      <c r="C332">
        <v>2</v>
      </c>
      <c r="D332" s="1">
        <v>5611.2860000000001</v>
      </c>
      <c r="E332" s="1">
        <v>173.75710000000001</v>
      </c>
      <c r="F332" s="1">
        <v>0.76597970000000004</v>
      </c>
      <c r="G332" s="1">
        <v>2.371906E-2</v>
      </c>
    </row>
    <row r="333" spans="1:7" x14ac:dyDescent="0.25">
      <c r="A333" s="1">
        <v>0.499666</v>
      </c>
      <c r="B333" s="1">
        <v>0.34480230000000001</v>
      </c>
      <c r="C333" s="1">
        <v>2.1</v>
      </c>
      <c r="D333" s="1">
        <v>5589.5919999999996</v>
      </c>
      <c r="E333" s="1">
        <v>174.67920000000001</v>
      </c>
      <c r="F333" s="1">
        <v>0.76301839999999999</v>
      </c>
      <c r="G333" s="1">
        <v>2.384493E-2</v>
      </c>
    </row>
    <row r="334" spans="1:7" x14ac:dyDescent="0.25">
      <c r="A334" s="1">
        <v>0.499666</v>
      </c>
      <c r="B334" s="1">
        <v>0.33687479999999997</v>
      </c>
      <c r="C334" s="1">
        <v>2.2000000000000002</v>
      </c>
      <c r="D334" s="1">
        <v>5570.0209999999997</v>
      </c>
      <c r="E334" s="1">
        <v>175.5241</v>
      </c>
      <c r="F334" s="1">
        <v>0.76034690000000005</v>
      </c>
      <c r="G334" s="1">
        <v>2.3960260000000001E-2</v>
      </c>
    </row>
    <row r="335" spans="1:7" x14ac:dyDescent="0.25">
      <c r="A335" s="1">
        <v>0.499666</v>
      </c>
      <c r="B335" s="1">
        <v>0.32946999999999999</v>
      </c>
      <c r="C335" s="1">
        <v>2.2999999999999998</v>
      </c>
      <c r="D335" s="1">
        <v>5552.3059999999996</v>
      </c>
      <c r="E335" s="1">
        <v>176.30009999999999</v>
      </c>
      <c r="F335" s="1">
        <v>0.75792859999999995</v>
      </c>
      <c r="G335" s="1">
        <v>2.4066199999999999E-2</v>
      </c>
    </row>
    <row r="336" spans="1:7" x14ac:dyDescent="0.25">
      <c r="A336" s="1">
        <v>0.499666</v>
      </c>
      <c r="B336" s="1">
        <v>0.32253300000000001</v>
      </c>
      <c r="C336" s="1">
        <v>2.4</v>
      </c>
      <c r="D336" s="1">
        <v>5536.2179999999998</v>
      </c>
      <c r="E336" s="1">
        <v>177.01439999999999</v>
      </c>
      <c r="F336" s="1">
        <v>0.75573250000000003</v>
      </c>
      <c r="G336" s="1">
        <v>2.4163710000000001E-2</v>
      </c>
    </row>
    <row r="337" spans="1:7" x14ac:dyDescent="0.25">
      <c r="A337" s="1">
        <v>0.499666</v>
      </c>
      <c r="B337" s="1">
        <v>0.31601659999999998</v>
      </c>
      <c r="C337" s="1">
        <v>2.5</v>
      </c>
      <c r="D337" s="1">
        <v>5521.5659999999998</v>
      </c>
      <c r="E337" s="1">
        <v>177.67330000000001</v>
      </c>
      <c r="F337" s="1">
        <v>0.75373239999999997</v>
      </c>
      <c r="G337" s="1">
        <v>2.425364E-2</v>
      </c>
    </row>
    <row r="338" spans="1:7" x14ac:dyDescent="0.25">
      <c r="A338" s="1">
        <v>0.499666</v>
      </c>
      <c r="B338" s="1">
        <v>0.30987969999999998</v>
      </c>
      <c r="C338" s="1">
        <v>2.6</v>
      </c>
      <c r="D338" s="1">
        <v>5508.1840000000002</v>
      </c>
      <c r="E338" s="1">
        <v>178.28210000000001</v>
      </c>
      <c r="F338" s="1">
        <v>0.75190570000000001</v>
      </c>
      <c r="G338" s="1">
        <v>2.4336750000000001E-2</v>
      </c>
    </row>
    <row r="339" spans="1:7" x14ac:dyDescent="0.25">
      <c r="A339" s="1">
        <v>0.499666</v>
      </c>
      <c r="B339" s="1">
        <v>0.3040871</v>
      </c>
      <c r="C339" s="1">
        <v>2.7</v>
      </c>
      <c r="D339" s="1">
        <v>5495.9319999999998</v>
      </c>
      <c r="E339" s="1">
        <v>178.84569999999999</v>
      </c>
      <c r="F339" s="1">
        <v>0.75023309999999999</v>
      </c>
      <c r="G339" s="1">
        <v>2.4413689999999998E-2</v>
      </c>
    </row>
    <row r="340" spans="1:7" x14ac:dyDescent="0.25">
      <c r="A340" s="1">
        <v>0.499666</v>
      </c>
      <c r="B340" s="1">
        <v>0.29860759999999997</v>
      </c>
      <c r="C340" s="1">
        <v>2.8</v>
      </c>
      <c r="D340" s="1">
        <v>5484.6859999999997</v>
      </c>
      <c r="E340" s="1">
        <v>179.3683</v>
      </c>
      <c r="F340" s="1">
        <v>0.74869799999999997</v>
      </c>
      <c r="G340" s="1">
        <v>2.448502E-2</v>
      </c>
    </row>
    <row r="341" spans="1:7" x14ac:dyDescent="0.25">
      <c r="A341" s="1">
        <v>0.499666</v>
      </c>
      <c r="B341" s="1">
        <v>0.29341400000000001</v>
      </c>
      <c r="C341" s="1">
        <v>2.9</v>
      </c>
      <c r="D341" s="1">
        <v>5474.3410000000003</v>
      </c>
      <c r="E341" s="1">
        <v>179.8536</v>
      </c>
      <c r="F341" s="1">
        <v>0.7472858</v>
      </c>
      <c r="G341" s="1">
        <v>2.455127E-2</v>
      </c>
    </row>
    <row r="342" spans="1:7" x14ac:dyDescent="0.25">
      <c r="A342" s="1">
        <v>0.499666</v>
      </c>
      <c r="B342" s="1">
        <v>0.28848230000000002</v>
      </c>
      <c r="C342" s="1">
        <v>3</v>
      </c>
      <c r="D342" s="1">
        <v>5464.8050000000003</v>
      </c>
      <c r="E342" s="1">
        <v>180.30500000000001</v>
      </c>
      <c r="F342" s="1">
        <v>0.74598410000000004</v>
      </c>
      <c r="G342" s="1">
        <v>2.4612889999999998E-2</v>
      </c>
    </row>
    <row r="343" spans="1:7" x14ac:dyDescent="0.25">
      <c r="A343" s="1">
        <v>0.499666</v>
      </c>
      <c r="B343" s="1">
        <v>0.28379120000000002</v>
      </c>
      <c r="C343" s="1">
        <v>3.1</v>
      </c>
      <c r="D343" s="1">
        <v>5455.9960000000001</v>
      </c>
      <c r="E343" s="1">
        <v>180.72540000000001</v>
      </c>
      <c r="F343" s="1">
        <v>0.74478160000000004</v>
      </c>
      <c r="G343" s="1">
        <v>2.4670279999999999E-2</v>
      </c>
    </row>
    <row r="344" spans="1:7" x14ac:dyDescent="0.25">
      <c r="A344" s="1">
        <v>0.499666</v>
      </c>
      <c r="B344" s="1">
        <v>0.27932180000000001</v>
      </c>
      <c r="C344" s="1">
        <v>3.2</v>
      </c>
      <c r="D344" s="1">
        <v>5447.8440000000001</v>
      </c>
      <c r="E344" s="1">
        <v>181.11750000000001</v>
      </c>
      <c r="F344" s="1">
        <v>0.74366889999999997</v>
      </c>
      <c r="G344" s="1">
        <v>2.4723809999999999E-2</v>
      </c>
    </row>
    <row r="345" spans="1:7" x14ac:dyDescent="0.25">
      <c r="A345" s="1">
        <v>0.499666</v>
      </c>
      <c r="B345" s="1">
        <v>0.2750571</v>
      </c>
      <c r="C345" s="1">
        <v>3.3</v>
      </c>
      <c r="D345" s="1">
        <v>5440.2870000000003</v>
      </c>
      <c r="E345" s="1">
        <v>181.4837</v>
      </c>
      <c r="F345" s="1">
        <v>0.7426372</v>
      </c>
      <c r="G345" s="1">
        <v>2.4773799999999999E-2</v>
      </c>
    </row>
    <row r="346" spans="1:7" x14ac:dyDescent="0.25">
      <c r="A346" s="1">
        <v>0.499666</v>
      </c>
      <c r="B346" s="1">
        <v>0.270982</v>
      </c>
      <c r="C346" s="1">
        <v>3.4</v>
      </c>
      <c r="D346" s="1">
        <v>5433.268</v>
      </c>
      <c r="E346" s="1">
        <v>181.8262</v>
      </c>
      <c r="F346" s="1">
        <v>0.74167910000000004</v>
      </c>
      <c r="G346" s="1">
        <v>2.482055E-2</v>
      </c>
    </row>
    <row r="347" spans="1:7" x14ac:dyDescent="0.25">
      <c r="A347" s="1">
        <v>0.499666</v>
      </c>
      <c r="B347" s="1">
        <v>0.26708270000000001</v>
      </c>
      <c r="C347" s="1">
        <v>3.5</v>
      </c>
      <c r="D347" s="1">
        <v>5426.74</v>
      </c>
      <c r="E347" s="1">
        <v>182.14680000000001</v>
      </c>
      <c r="F347" s="1">
        <v>0.74078790000000005</v>
      </c>
      <c r="G347" s="1">
        <v>2.4864319999999999E-2</v>
      </c>
    </row>
    <row r="348" spans="1:7" x14ac:dyDescent="0.25">
      <c r="A348" s="1">
        <v>0.499666</v>
      </c>
      <c r="B348" s="1">
        <v>0.2633471</v>
      </c>
      <c r="C348" s="1">
        <v>3.6</v>
      </c>
      <c r="D348" s="1">
        <v>5420.6570000000002</v>
      </c>
      <c r="E348" s="1">
        <v>182.44739999999999</v>
      </c>
      <c r="F348" s="1">
        <v>0.73995759999999999</v>
      </c>
      <c r="G348" s="1">
        <v>2.4905340000000002E-2</v>
      </c>
    </row>
    <row r="349" spans="1:7" x14ac:dyDescent="0.25">
      <c r="A349" s="1">
        <v>0.499666</v>
      </c>
      <c r="B349" s="1">
        <v>0.25976399999999999</v>
      </c>
      <c r="C349" s="1">
        <v>3.7</v>
      </c>
      <c r="D349" s="1">
        <v>5414.982</v>
      </c>
      <c r="E349" s="1">
        <v>182.7294</v>
      </c>
      <c r="F349" s="1">
        <v>0.73918289999999998</v>
      </c>
      <c r="G349" s="1">
        <v>2.4943839999999998E-2</v>
      </c>
    </row>
    <row r="350" spans="1:7" x14ac:dyDescent="0.25">
      <c r="A350" s="1">
        <v>0.499666</v>
      </c>
      <c r="B350" s="1">
        <v>0.25632329999999998</v>
      </c>
      <c r="C350" s="1">
        <v>3.8</v>
      </c>
      <c r="D350" s="1">
        <v>5409.68</v>
      </c>
      <c r="E350" s="1">
        <v>182.99440000000001</v>
      </c>
      <c r="F350" s="1">
        <v>0.73845910000000003</v>
      </c>
      <c r="G350" s="1">
        <v>2.498001E-2</v>
      </c>
    </row>
    <row r="351" spans="1:7" x14ac:dyDescent="0.25">
      <c r="A351" s="1">
        <v>0.499666</v>
      </c>
      <c r="B351" s="1">
        <v>0.25301570000000001</v>
      </c>
      <c r="C351" s="1">
        <v>3.9</v>
      </c>
      <c r="D351" s="1">
        <v>5404.7190000000001</v>
      </c>
      <c r="E351" s="1">
        <v>183.24359999999999</v>
      </c>
      <c r="F351" s="1">
        <v>0.73778189999999999</v>
      </c>
      <c r="G351" s="1">
        <v>2.501403E-2</v>
      </c>
    </row>
    <row r="352" spans="1:7" x14ac:dyDescent="0.25">
      <c r="A352" s="1">
        <v>0.59959929999999995</v>
      </c>
      <c r="B352" s="1">
        <v>1.896099</v>
      </c>
      <c r="C352" s="1">
        <v>0.1</v>
      </c>
      <c r="D352" s="1">
        <v>6607.3019999999997</v>
      </c>
      <c r="E352" s="1">
        <v>-263.03640000000001</v>
      </c>
      <c r="F352" s="1">
        <v>0.6263493</v>
      </c>
      <c r="G352" s="1">
        <v>-2.4934930000000001E-2</v>
      </c>
    </row>
    <row r="353" spans="1:7" x14ac:dyDescent="0.25">
      <c r="A353" s="1">
        <v>0.59959929999999995</v>
      </c>
      <c r="B353" s="1">
        <v>1.3407450000000001</v>
      </c>
      <c r="C353" s="1">
        <v>0.2</v>
      </c>
      <c r="D353" s="1">
        <v>7359.91</v>
      </c>
      <c r="E353" s="1">
        <v>-119.958</v>
      </c>
      <c r="F353" s="1">
        <v>0.69769389999999998</v>
      </c>
      <c r="G353" s="1">
        <v>-1.1371600000000001E-2</v>
      </c>
    </row>
    <row r="354" spans="1:7" x14ac:dyDescent="0.25">
      <c r="A354" s="1">
        <v>0.59959929999999995</v>
      </c>
      <c r="B354" s="1">
        <v>1.094713</v>
      </c>
      <c r="C354" s="1">
        <v>0.3</v>
      </c>
      <c r="D354" s="1">
        <v>7910.6490000000003</v>
      </c>
      <c r="E354" s="1">
        <v>-6.3844820000000002</v>
      </c>
      <c r="F354" s="1">
        <v>0.74990199999999996</v>
      </c>
      <c r="G354" s="1">
        <v>-6.0522669999999996E-4</v>
      </c>
    </row>
    <row r="355" spans="1:7" x14ac:dyDescent="0.25">
      <c r="A355" s="1">
        <v>0.59959929999999995</v>
      </c>
      <c r="B355" s="1">
        <v>0.9480497</v>
      </c>
      <c r="C355" s="1">
        <v>0.4</v>
      </c>
      <c r="D355" s="1">
        <v>8242.0990000000002</v>
      </c>
      <c r="E355" s="1">
        <v>66.114599999999996</v>
      </c>
      <c r="F355" s="1">
        <v>0.78132239999999997</v>
      </c>
      <c r="G355" s="1">
        <v>6.267435E-3</v>
      </c>
    </row>
    <row r="356" spans="1:7" x14ac:dyDescent="0.25">
      <c r="A356" s="1">
        <v>0.59959929999999995</v>
      </c>
      <c r="B356" s="1">
        <v>0.84796139999999998</v>
      </c>
      <c r="C356" s="1">
        <v>0.5</v>
      </c>
      <c r="D356" s="1">
        <v>8447.2170000000006</v>
      </c>
      <c r="E356" s="1">
        <v>114.176</v>
      </c>
      <c r="F356" s="1">
        <v>0.8007668</v>
      </c>
      <c r="G356" s="1">
        <v>1.082349E-2</v>
      </c>
    </row>
    <row r="357" spans="1:7" x14ac:dyDescent="0.25">
      <c r="A357" s="1">
        <v>0.59959929999999995</v>
      </c>
      <c r="B357" s="1">
        <v>0.77407930000000003</v>
      </c>
      <c r="C357" s="1">
        <v>0.6</v>
      </c>
      <c r="D357" s="1">
        <v>8563.7749999999996</v>
      </c>
      <c r="E357" s="1">
        <v>148.04759999999999</v>
      </c>
      <c r="F357" s="1">
        <v>0.81181610000000004</v>
      </c>
      <c r="G357" s="1">
        <v>1.4034400000000001E-2</v>
      </c>
    </row>
    <row r="358" spans="1:7" x14ac:dyDescent="0.25">
      <c r="A358" s="1">
        <v>0.59959929999999995</v>
      </c>
      <c r="B358" s="1">
        <v>0.71665820000000002</v>
      </c>
      <c r="C358" s="1">
        <v>0.7</v>
      </c>
      <c r="D358" s="1">
        <v>8613.7729999999992</v>
      </c>
      <c r="E358" s="1">
        <v>172.62260000000001</v>
      </c>
      <c r="F358" s="1">
        <v>0.8165557</v>
      </c>
      <c r="G358" s="1">
        <v>1.636402E-2</v>
      </c>
    </row>
    <row r="359" spans="1:7" x14ac:dyDescent="0.25">
      <c r="A359" s="1">
        <v>0.59959929999999995</v>
      </c>
      <c r="B359" s="1">
        <v>0.67037230000000003</v>
      </c>
      <c r="C359" s="1">
        <v>0.8</v>
      </c>
      <c r="D359" s="1">
        <v>8614.4330000000009</v>
      </c>
      <c r="E359" s="1">
        <v>190.5454</v>
      </c>
      <c r="F359" s="1">
        <v>0.81661830000000002</v>
      </c>
      <c r="G359" s="1">
        <v>1.8063050000000001E-2</v>
      </c>
    </row>
    <row r="360" spans="1:7" x14ac:dyDescent="0.25">
      <c r="A360" s="1">
        <v>0.59959929999999995</v>
      </c>
      <c r="B360" s="1">
        <v>0.63203310000000001</v>
      </c>
      <c r="C360" s="1">
        <v>0.9</v>
      </c>
      <c r="D360" s="1">
        <v>8596.1440000000002</v>
      </c>
      <c r="E360" s="1">
        <v>204.34530000000001</v>
      </c>
      <c r="F360" s="1">
        <v>0.81488459999999996</v>
      </c>
      <c r="G360" s="1">
        <v>1.9371220000000001E-2</v>
      </c>
    </row>
    <row r="361" spans="1:7" x14ac:dyDescent="0.25">
      <c r="A361" s="1">
        <v>0.59959929999999995</v>
      </c>
      <c r="B361" s="1">
        <v>0.59959929999999995</v>
      </c>
      <c r="C361">
        <v>1</v>
      </c>
      <c r="D361" s="1">
        <v>8564.848</v>
      </c>
      <c r="E361" s="1">
        <v>215.1636</v>
      </c>
      <c r="F361" s="1">
        <v>0.81191780000000002</v>
      </c>
      <c r="G361" s="1">
        <v>2.039676E-2</v>
      </c>
    </row>
    <row r="362" spans="1:7" x14ac:dyDescent="0.25">
      <c r="A362" s="1">
        <v>0.59959929999999995</v>
      </c>
      <c r="B362" s="1">
        <v>0.57169550000000002</v>
      </c>
      <c r="C362" s="1">
        <v>1.1000000000000001</v>
      </c>
      <c r="D362" s="1">
        <v>8511.5280000000002</v>
      </c>
      <c r="E362" s="1">
        <v>222.8828</v>
      </c>
      <c r="F362" s="1">
        <v>0.80686329999999995</v>
      </c>
      <c r="G362" s="1">
        <v>2.1128520000000001E-2</v>
      </c>
    </row>
    <row r="363" spans="1:7" x14ac:dyDescent="0.25">
      <c r="A363" s="1">
        <v>0.59959929999999995</v>
      </c>
      <c r="B363" s="1">
        <v>0.54735670000000003</v>
      </c>
      <c r="C363" s="1">
        <v>1.2</v>
      </c>
      <c r="D363" s="1">
        <v>8450.4509999999991</v>
      </c>
      <c r="E363" s="1">
        <v>228.6199</v>
      </c>
      <c r="F363" s="1">
        <v>0.80107340000000005</v>
      </c>
      <c r="G363" s="1">
        <v>2.1672380000000002E-2</v>
      </c>
    </row>
    <row r="364" spans="1:7" x14ac:dyDescent="0.25">
      <c r="A364" s="1">
        <v>0.59959929999999995</v>
      </c>
      <c r="B364" s="1">
        <v>0.52588330000000005</v>
      </c>
      <c r="C364" s="1">
        <v>1.3</v>
      </c>
      <c r="D364" s="1">
        <v>8388.9089999999997</v>
      </c>
      <c r="E364" s="1">
        <v>233.06989999999999</v>
      </c>
      <c r="F364" s="1">
        <v>0.79523940000000004</v>
      </c>
      <c r="G364" s="1">
        <v>2.209421E-2</v>
      </c>
    </row>
    <row r="365" spans="1:7" x14ac:dyDescent="0.25">
      <c r="A365" s="1">
        <v>0.59959929999999995</v>
      </c>
      <c r="B365" s="1">
        <v>0.50675389999999998</v>
      </c>
      <c r="C365" s="1">
        <v>1.4</v>
      </c>
      <c r="D365" s="1">
        <v>8330.3379999999997</v>
      </c>
      <c r="E365" s="1">
        <v>236.65700000000001</v>
      </c>
      <c r="F365" s="1">
        <v>0.78968709999999998</v>
      </c>
      <c r="G365" s="1">
        <v>2.2434260000000001E-2</v>
      </c>
    </row>
    <row r="366" spans="1:7" x14ac:dyDescent="0.25">
      <c r="A366" s="1">
        <v>0.59959929999999995</v>
      </c>
      <c r="B366" s="1">
        <v>0.48957070000000003</v>
      </c>
      <c r="C366" s="1">
        <v>1.5</v>
      </c>
      <c r="D366" s="1">
        <v>8276.1440000000002</v>
      </c>
      <c r="E366" s="1">
        <v>239.6421</v>
      </c>
      <c r="F366" s="1">
        <v>0.78454970000000002</v>
      </c>
      <c r="G366" s="1">
        <v>2.271724E-2</v>
      </c>
    </row>
    <row r="367" spans="1:7" x14ac:dyDescent="0.25">
      <c r="A367" s="1">
        <v>0.59959929999999995</v>
      </c>
      <c r="B367" s="1">
        <v>0.47402480000000002</v>
      </c>
      <c r="C367" s="1">
        <v>1.6</v>
      </c>
      <c r="D367" s="1">
        <v>8226.7099999999991</v>
      </c>
      <c r="E367" s="1">
        <v>242.18879999999999</v>
      </c>
      <c r="F367" s="1">
        <v>0.77986350000000004</v>
      </c>
      <c r="G367" s="1">
        <v>2.2958659999999999E-2</v>
      </c>
    </row>
    <row r="368" spans="1:7" x14ac:dyDescent="0.25">
      <c r="A368" s="1">
        <v>0.59959929999999995</v>
      </c>
      <c r="B368" s="1">
        <v>0.45987159999999999</v>
      </c>
      <c r="C368" s="1">
        <v>1.7</v>
      </c>
      <c r="D368" s="1">
        <v>8181.9260000000004</v>
      </c>
      <c r="E368" s="1">
        <v>244.40299999999999</v>
      </c>
      <c r="F368" s="1">
        <v>0.77561809999999998</v>
      </c>
      <c r="G368" s="1">
        <v>2.316855E-2</v>
      </c>
    </row>
    <row r="369" spans="1:7" x14ac:dyDescent="0.25">
      <c r="A369" s="1">
        <v>0.59959929999999995</v>
      </c>
      <c r="B369" s="1">
        <v>0.4469149</v>
      </c>
      <c r="C369" s="1">
        <v>1.8</v>
      </c>
      <c r="D369" s="1">
        <v>8141.4669999999996</v>
      </c>
      <c r="E369" s="1">
        <v>246.35550000000001</v>
      </c>
      <c r="F369" s="1">
        <v>0.77178279999999999</v>
      </c>
      <c r="G369" s="1">
        <v>2.335365E-2</v>
      </c>
    </row>
    <row r="370" spans="1:7" x14ac:dyDescent="0.25">
      <c r="A370" s="1">
        <v>0.59959929999999995</v>
      </c>
      <c r="B370" s="1">
        <v>0.43499500000000002</v>
      </c>
      <c r="C370" s="1">
        <v>1.9</v>
      </c>
      <c r="D370" s="1">
        <v>8104.933</v>
      </c>
      <c r="E370" s="1">
        <v>248.0958</v>
      </c>
      <c r="F370" s="1">
        <v>0.76831950000000004</v>
      </c>
      <c r="G370" s="1">
        <v>2.351862E-2</v>
      </c>
    </row>
    <row r="371" spans="1:7" x14ac:dyDescent="0.25">
      <c r="A371" s="1">
        <v>0.59959929999999995</v>
      </c>
      <c r="B371" s="1">
        <v>0.42398069999999999</v>
      </c>
      <c r="C371">
        <v>2</v>
      </c>
      <c r="D371" s="1">
        <v>8071.9120000000003</v>
      </c>
      <c r="E371" s="1">
        <v>249.65960000000001</v>
      </c>
      <c r="F371" s="1">
        <v>0.76518920000000001</v>
      </c>
      <c r="G371" s="1">
        <v>2.3666860000000001E-2</v>
      </c>
    </row>
    <row r="372" spans="1:7" x14ac:dyDescent="0.25">
      <c r="A372" s="1">
        <v>0.59959929999999995</v>
      </c>
      <c r="B372" s="1">
        <v>0.41376279999999999</v>
      </c>
      <c r="C372" s="1">
        <v>2.1</v>
      </c>
      <c r="D372" s="1">
        <v>8042.0159999999996</v>
      </c>
      <c r="E372" s="1">
        <v>251.0737</v>
      </c>
      <c r="F372" s="1">
        <v>0.76235520000000001</v>
      </c>
      <c r="G372" s="1">
        <v>2.3800910000000002E-2</v>
      </c>
    </row>
    <row r="373" spans="1:7" x14ac:dyDescent="0.25">
      <c r="A373" s="1">
        <v>0.59959929999999995</v>
      </c>
      <c r="B373" s="1">
        <v>0.40424969999999999</v>
      </c>
      <c r="C373" s="1">
        <v>2.2000000000000002</v>
      </c>
      <c r="D373" s="1">
        <v>8014.8950000000004</v>
      </c>
      <c r="E373" s="1">
        <v>252.3588</v>
      </c>
      <c r="F373" s="1">
        <v>0.75978420000000002</v>
      </c>
      <c r="G373" s="1">
        <v>2.392273E-2</v>
      </c>
    </row>
    <row r="374" spans="1:7" x14ac:dyDescent="0.25">
      <c r="A374" s="1">
        <v>0.59959929999999995</v>
      </c>
      <c r="B374" s="1">
        <v>0.39536399999999999</v>
      </c>
      <c r="C374" s="1">
        <v>2.2999999999999998</v>
      </c>
      <c r="D374" s="1">
        <v>7990.2359999999999</v>
      </c>
      <c r="E374" s="1">
        <v>253.53149999999999</v>
      </c>
      <c r="F374" s="1">
        <v>0.75744659999999997</v>
      </c>
      <c r="G374" s="1">
        <v>2.40339E-2</v>
      </c>
    </row>
    <row r="375" spans="1:7" x14ac:dyDescent="0.25">
      <c r="A375" s="1">
        <v>0.59959929999999995</v>
      </c>
      <c r="B375" s="1">
        <v>0.38703969999999999</v>
      </c>
      <c r="C375" s="1">
        <v>2.4</v>
      </c>
      <c r="D375" s="1">
        <v>7967.7619999999997</v>
      </c>
      <c r="E375" s="1">
        <v>254.6053</v>
      </c>
      <c r="F375" s="1">
        <v>0.75531610000000005</v>
      </c>
      <c r="G375" s="1">
        <v>2.41357E-2</v>
      </c>
    </row>
    <row r="376" spans="1:7" x14ac:dyDescent="0.25">
      <c r="A376" s="1">
        <v>0.59959929999999995</v>
      </c>
      <c r="B376" s="1">
        <v>0.3792199</v>
      </c>
      <c r="C376" s="1">
        <v>2.5</v>
      </c>
      <c r="D376" s="1">
        <v>7947.2330000000002</v>
      </c>
      <c r="E376" s="1">
        <v>255.5915</v>
      </c>
      <c r="F376" s="1">
        <v>0.75337010000000004</v>
      </c>
      <c r="G376" s="1">
        <v>2.4229179999999999E-2</v>
      </c>
    </row>
    <row r="377" spans="1:7" x14ac:dyDescent="0.25">
      <c r="A377" s="1">
        <v>0.59959929999999995</v>
      </c>
      <c r="B377" s="1">
        <v>0.37185570000000001</v>
      </c>
      <c r="C377" s="1">
        <v>2.6</v>
      </c>
      <c r="D377" s="1">
        <v>7928.4390000000003</v>
      </c>
      <c r="E377" s="1">
        <v>256.49950000000001</v>
      </c>
      <c r="F377" s="1">
        <v>0.75158840000000005</v>
      </c>
      <c r="G377" s="1">
        <v>2.4315260000000002E-2</v>
      </c>
    </row>
    <row r="378" spans="1:7" x14ac:dyDescent="0.25">
      <c r="A378" s="1">
        <v>0.59959929999999995</v>
      </c>
      <c r="B378" s="1">
        <v>0.36490450000000002</v>
      </c>
      <c r="C378" s="1">
        <v>2.7</v>
      </c>
      <c r="D378" s="1">
        <v>7911.1940000000004</v>
      </c>
      <c r="E378" s="1">
        <v>257.33749999999998</v>
      </c>
      <c r="F378" s="1">
        <v>0.74995369999999995</v>
      </c>
      <c r="G378" s="1">
        <v>2.4394699999999998E-2</v>
      </c>
    </row>
    <row r="379" spans="1:7" x14ac:dyDescent="0.25">
      <c r="A379" s="1">
        <v>0.59959929999999995</v>
      </c>
      <c r="B379" s="1">
        <v>0.35832910000000001</v>
      </c>
      <c r="C379" s="1">
        <v>2.8</v>
      </c>
      <c r="D379" s="1">
        <v>7895.3379999999997</v>
      </c>
      <c r="E379" s="1">
        <v>258.11250000000001</v>
      </c>
      <c r="F379" s="1">
        <v>0.74845059999999997</v>
      </c>
      <c r="G379" s="1">
        <v>2.4468170000000001E-2</v>
      </c>
    </row>
    <row r="380" spans="1:7" x14ac:dyDescent="0.25">
      <c r="A380" s="1">
        <v>0.59959929999999995</v>
      </c>
      <c r="B380" s="1">
        <v>0.35209679999999999</v>
      </c>
      <c r="C380" s="1">
        <v>2.9</v>
      </c>
      <c r="D380" s="1">
        <v>7880.73</v>
      </c>
      <c r="E380" s="1">
        <v>258.8306</v>
      </c>
      <c r="F380" s="1">
        <v>0.7470658</v>
      </c>
      <c r="G380" s="1">
        <v>2.4536240000000001E-2</v>
      </c>
    </row>
    <row r="381" spans="1:7" x14ac:dyDescent="0.25">
      <c r="A381" s="1">
        <v>0.59959929999999995</v>
      </c>
      <c r="B381" s="1">
        <v>0.34617880000000001</v>
      </c>
      <c r="C381" s="1">
        <v>3</v>
      </c>
      <c r="D381" s="1">
        <v>7867.2460000000001</v>
      </c>
      <c r="E381" s="1">
        <v>259.49709999999999</v>
      </c>
      <c r="F381" s="1">
        <v>0.74578750000000005</v>
      </c>
      <c r="G381" s="1">
        <v>2.4599429999999999E-2</v>
      </c>
    </row>
    <row r="382" spans="1:7" x14ac:dyDescent="0.25">
      <c r="A382" s="1">
        <v>0.59959929999999995</v>
      </c>
      <c r="B382" s="1">
        <v>0.3405495</v>
      </c>
      <c r="C382" s="1">
        <v>3.1</v>
      </c>
      <c r="D382" s="1">
        <v>7854.7749999999996</v>
      </c>
      <c r="E382" s="1">
        <v>260.11689999999999</v>
      </c>
      <c r="F382" s="1">
        <v>0.74460539999999997</v>
      </c>
      <c r="G382" s="1">
        <v>2.4658179999999998E-2</v>
      </c>
    </row>
    <row r="383" spans="1:7" x14ac:dyDescent="0.25">
      <c r="A383" s="1">
        <v>0.59959929999999995</v>
      </c>
      <c r="B383" s="1">
        <v>0.33518619999999999</v>
      </c>
      <c r="C383" s="1">
        <v>3.2</v>
      </c>
      <c r="D383" s="1">
        <v>7843.2219999999998</v>
      </c>
      <c r="E383" s="1">
        <v>260.69409999999999</v>
      </c>
      <c r="F383" s="1">
        <v>0.74351020000000001</v>
      </c>
      <c r="G383" s="1">
        <v>2.4712899999999999E-2</v>
      </c>
    </row>
    <row r="384" spans="1:7" x14ac:dyDescent="0.25">
      <c r="A384" s="1">
        <v>0.59959929999999995</v>
      </c>
      <c r="B384" s="1">
        <v>0.33006849999999999</v>
      </c>
      <c r="C384" s="1">
        <v>3.3</v>
      </c>
      <c r="D384" s="1">
        <v>7832.5010000000002</v>
      </c>
      <c r="E384" s="1">
        <v>261.23239999999998</v>
      </c>
      <c r="F384" s="1">
        <v>0.74249390000000004</v>
      </c>
      <c r="G384" s="1">
        <v>2.4763919999999998E-2</v>
      </c>
    </row>
    <row r="385" spans="1:7" x14ac:dyDescent="0.25">
      <c r="A385" s="1">
        <v>0.59959929999999995</v>
      </c>
      <c r="B385" s="1">
        <v>0.32517839999999998</v>
      </c>
      <c r="C385" s="1">
        <v>3.4</v>
      </c>
      <c r="D385" s="1">
        <v>7822.5360000000001</v>
      </c>
      <c r="E385" s="1">
        <v>261.73520000000002</v>
      </c>
      <c r="F385" s="1">
        <v>0.74154929999999997</v>
      </c>
      <c r="G385" s="1">
        <v>2.481158E-2</v>
      </c>
    </row>
    <row r="386" spans="1:7" x14ac:dyDescent="0.25">
      <c r="A386" s="1">
        <v>0.59959929999999995</v>
      </c>
      <c r="B386" s="1">
        <v>0.32049929999999999</v>
      </c>
      <c r="C386" s="1">
        <v>3.5</v>
      </c>
      <c r="D386" s="1">
        <v>7813.26</v>
      </c>
      <c r="E386" s="1">
        <v>262.20530000000002</v>
      </c>
      <c r="F386" s="1">
        <v>0.74066989999999999</v>
      </c>
      <c r="G386" s="1">
        <v>2.485615E-2</v>
      </c>
    </row>
    <row r="387" spans="1:7" x14ac:dyDescent="0.25">
      <c r="A387" s="1">
        <v>0.59959929999999995</v>
      </c>
      <c r="B387" s="1">
        <v>0.31601659999999998</v>
      </c>
      <c r="C387" s="1">
        <v>3.6</v>
      </c>
      <c r="D387" s="1">
        <v>7804.6120000000001</v>
      </c>
      <c r="E387" s="1">
        <v>262.6456</v>
      </c>
      <c r="F387" s="1">
        <v>0.73985000000000001</v>
      </c>
      <c r="G387" s="1">
        <v>2.4897889999999999E-2</v>
      </c>
    </row>
    <row r="388" spans="1:7" x14ac:dyDescent="0.25">
      <c r="A388" s="1">
        <v>0.59959929999999995</v>
      </c>
      <c r="B388" s="1">
        <v>0.31171680000000002</v>
      </c>
      <c r="C388" s="1">
        <v>3.7</v>
      </c>
      <c r="D388" s="1">
        <v>7796.5370000000003</v>
      </c>
      <c r="E388" s="1">
        <v>263.05840000000001</v>
      </c>
      <c r="F388" s="1">
        <v>0.73908459999999998</v>
      </c>
      <c r="G388" s="1">
        <v>2.4937020000000001E-2</v>
      </c>
    </row>
    <row r="389" spans="1:7" x14ac:dyDescent="0.25">
      <c r="A389" s="1">
        <v>0.59959929999999995</v>
      </c>
      <c r="B389" s="1">
        <v>0.30758790000000003</v>
      </c>
      <c r="C389" s="1">
        <v>3.8</v>
      </c>
      <c r="D389" s="1">
        <v>7788.9889999999996</v>
      </c>
      <c r="E389" s="1">
        <v>263.44589999999999</v>
      </c>
      <c r="F389" s="1">
        <v>0.7383691</v>
      </c>
      <c r="G389" s="1">
        <v>2.4973760000000001E-2</v>
      </c>
    </row>
    <row r="390" spans="1:7" x14ac:dyDescent="0.25">
      <c r="A390" s="1">
        <v>0.59959929999999995</v>
      </c>
      <c r="B390" s="1">
        <v>0.30361890000000002</v>
      </c>
      <c r="C390" s="1">
        <v>3.9</v>
      </c>
      <c r="D390" s="1">
        <v>7781.9219999999996</v>
      </c>
      <c r="E390" s="1">
        <v>263.81009999999998</v>
      </c>
      <c r="F390" s="1">
        <v>0.7376992</v>
      </c>
      <c r="G390" s="1">
        <v>2.5008280000000001E-2</v>
      </c>
    </row>
    <row r="391" spans="1:7" x14ac:dyDescent="0.25">
      <c r="A391" s="1">
        <v>1.1592249999999999</v>
      </c>
      <c r="B391" s="1">
        <v>3.6657920000000002</v>
      </c>
      <c r="C391" s="1">
        <v>0.1</v>
      </c>
      <c r="D391" s="1">
        <v>16515.189999999999</v>
      </c>
      <c r="E391" s="1">
        <v>-2393.7049999999999</v>
      </c>
      <c r="F391" s="1">
        <v>0.4188538</v>
      </c>
      <c r="G391" s="1">
        <v>-6.070851E-2</v>
      </c>
    </row>
    <row r="392" spans="1:7" x14ac:dyDescent="0.25">
      <c r="A392" s="1">
        <v>1.1592249999999999</v>
      </c>
      <c r="B392" s="1">
        <v>2.5921059999999998</v>
      </c>
      <c r="C392" s="1">
        <v>0.2</v>
      </c>
      <c r="D392" s="1">
        <v>21208.9</v>
      </c>
      <c r="E392" s="1">
        <v>-1256.865</v>
      </c>
      <c r="F392" s="1">
        <v>0.53789450000000005</v>
      </c>
      <c r="G392" s="1">
        <v>-3.1876290000000002E-2</v>
      </c>
    </row>
    <row r="393" spans="1:7" x14ac:dyDescent="0.25">
      <c r="A393" s="1">
        <v>1.1592249999999999</v>
      </c>
      <c r="B393" s="1">
        <v>2.1164459999999998</v>
      </c>
      <c r="C393" s="1">
        <v>0.3</v>
      </c>
      <c r="D393" s="1">
        <v>23845.96</v>
      </c>
      <c r="E393" s="1">
        <v>-532.53380000000004</v>
      </c>
      <c r="F393" s="1">
        <v>0.60477479999999995</v>
      </c>
      <c r="G393" s="1">
        <v>-1.3505980000000001E-2</v>
      </c>
    </row>
    <row r="394" spans="1:7" x14ac:dyDescent="0.25">
      <c r="A394" s="1">
        <v>1.1592249999999999</v>
      </c>
      <c r="B394" s="1">
        <v>1.8328960000000001</v>
      </c>
      <c r="C394" s="1">
        <v>0.4</v>
      </c>
      <c r="D394" s="1">
        <v>24568.14</v>
      </c>
      <c r="E394" s="1">
        <v>-147.30680000000001</v>
      </c>
      <c r="F394" s="1">
        <v>0.62309060000000005</v>
      </c>
      <c r="G394" s="1">
        <v>-3.735955E-3</v>
      </c>
    </row>
    <row r="395" spans="1:7" x14ac:dyDescent="0.25">
      <c r="A395" s="1">
        <v>1.1592249999999999</v>
      </c>
      <c r="B395" s="1">
        <v>1.639392</v>
      </c>
      <c r="C395" s="1">
        <v>0.5</v>
      </c>
      <c r="D395" s="1">
        <v>24819.19</v>
      </c>
      <c r="E395" s="1">
        <v>56.394150000000003</v>
      </c>
      <c r="F395" s="1">
        <v>0.62945759999999995</v>
      </c>
      <c r="G395" s="1">
        <v>1.430253E-3</v>
      </c>
    </row>
    <row r="396" spans="1:7" x14ac:dyDescent="0.25">
      <c r="A396" s="1">
        <v>1.1592249999999999</v>
      </c>
      <c r="B396" s="1">
        <v>1.496553</v>
      </c>
      <c r="C396" s="1">
        <v>0.6</v>
      </c>
      <c r="D396" s="1">
        <v>25085.119999999999</v>
      </c>
      <c r="E396" s="1">
        <v>190.22239999999999</v>
      </c>
      <c r="F396" s="1">
        <v>0.63620209999999999</v>
      </c>
      <c r="G396" s="1">
        <v>4.8243690000000002E-3</v>
      </c>
    </row>
    <row r="397" spans="1:7" x14ac:dyDescent="0.25">
      <c r="A397" s="1">
        <v>1.1592249999999999</v>
      </c>
      <c r="B397" s="1">
        <v>1.3855390000000001</v>
      </c>
      <c r="C397" s="1">
        <v>0.7</v>
      </c>
      <c r="D397" s="1">
        <v>25370.99</v>
      </c>
      <c r="E397" s="1">
        <v>287.44330000000002</v>
      </c>
      <c r="F397" s="1">
        <v>0.64345229999999998</v>
      </c>
      <c r="G397" s="1">
        <v>7.2900609999999996E-3</v>
      </c>
    </row>
    <row r="398" spans="1:7" x14ac:dyDescent="0.25">
      <c r="A398" s="1">
        <v>1.1592249999999999</v>
      </c>
      <c r="B398" s="1">
        <v>1.2960529999999999</v>
      </c>
      <c r="C398" s="1">
        <v>0.8</v>
      </c>
      <c r="D398" s="1">
        <v>25736.799999999999</v>
      </c>
      <c r="E398" s="1">
        <v>367.71350000000001</v>
      </c>
      <c r="F398" s="1">
        <v>0.65272980000000003</v>
      </c>
      <c r="G398" s="1">
        <v>9.3258520000000008E-3</v>
      </c>
    </row>
    <row r="399" spans="1:7" x14ac:dyDescent="0.25">
      <c r="A399" s="1">
        <v>1.1592249999999999</v>
      </c>
      <c r="B399" s="1">
        <v>1.2219310000000001</v>
      </c>
      <c r="C399" s="1">
        <v>0.9</v>
      </c>
      <c r="D399" s="1">
        <v>26218.880000000001</v>
      </c>
      <c r="E399" s="1">
        <v>439.11500000000001</v>
      </c>
      <c r="F399" s="1">
        <v>0.6649562</v>
      </c>
      <c r="G399" s="1">
        <v>1.1136719999999999E-2</v>
      </c>
    </row>
    <row r="400" spans="1:7" x14ac:dyDescent="0.25">
      <c r="A400" s="1">
        <v>1.1592249999999999</v>
      </c>
      <c r="B400" s="1">
        <v>1.1592249999999999</v>
      </c>
      <c r="C400">
        <v>1</v>
      </c>
      <c r="D400" s="1">
        <v>26385.56</v>
      </c>
      <c r="E400" s="1">
        <v>489.5034</v>
      </c>
      <c r="F400" s="1">
        <v>0.66918339999999998</v>
      </c>
      <c r="G400" s="1">
        <v>1.2414649999999999E-2</v>
      </c>
    </row>
    <row r="401" spans="1:7" x14ac:dyDescent="0.25">
      <c r="A401" s="1">
        <v>1.1592249999999999</v>
      </c>
      <c r="B401" s="1">
        <v>1.105278</v>
      </c>
      <c r="C401" s="1">
        <v>1.1000000000000001</v>
      </c>
      <c r="D401" s="1">
        <v>26708.9</v>
      </c>
      <c r="E401" s="1">
        <v>541.68560000000002</v>
      </c>
      <c r="F401" s="1">
        <v>0.67738410000000004</v>
      </c>
      <c r="G401" s="1">
        <v>1.373809E-2</v>
      </c>
    </row>
    <row r="402" spans="1:7" x14ac:dyDescent="0.25">
      <c r="A402" s="1">
        <v>1.1592249999999999</v>
      </c>
      <c r="B402" s="1">
        <v>1.0582229999999999</v>
      </c>
      <c r="C402" s="1">
        <v>1.2</v>
      </c>
      <c r="D402" s="1">
        <v>27185.14</v>
      </c>
      <c r="E402" s="1">
        <v>596.21460000000002</v>
      </c>
      <c r="F402" s="1">
        <v>0.68946220000000003</v>
      </c>
      <c r="G402" s="1">
        <v>1.5121040000000001E-2</v>
      </c>
    </row>
    <row r="403" spans="1:7" x14ac:dyDescent="0.25">
      <c r="A403" s="1">
        <v>1.1592249999999999</v>
      </c>
      <c r="B403" s="1">
        <v>1.0167079999999999</v>
      </c>
      <c r="C403" s="1">
        <v>1.3</v>
      </c>
      <c r="D403" s="1">
        <v>27285.919999999998</v>
      </c>
      <c r="E403" s="1">
        <v>629.5222</v>
      </c>
      <c r="F403" s="1">
        <v>0.69201829999999998</v>
      </c>
      <c r="G403" s="1">
        <v>1.5965770000000001E-2</v>
      </c>
    </row>
    <row r="404" spans="1:7" x14ac:dyDescent="0.25">
      <c r="A404" s="1">
        <v>1.1592249999999999</v>
      </c>
      <c r="B404" s="1">
        <v>0.97972409999999999</v>
      </c>
      <c r="C404" s="1">
        <v>1.4</v>
      </c>
      <c r="D404" s="1">
        <v>27669.63</v>
      </c>
      <c r="E404" s="1">
        <v>674.62070000000006</v>
      </c>
      <c r="F404" s="1">
        <v>0.70174970000000003</v>
      </c>
      <c r="G404" s="1">
        <v>1.7109550000000001E-2</v>
      </c>
    </row>
    <row r="405" spans="1:7" x14ac:dyDescent="0.25">
      <c r="A405" s="1">
        <v>1.1592249999999999</v>
      </c>
      <c r="B405" s="1">
        <v>0.94650339999999999</v>
      </c>
      <c r="C405" s="1">
        <v>1.5</v>
      </c>
      <c r="D405" s="1">
        <v>27821.38</v>
      </c>
      <c r="E405" s="1">
        <v>704.65340000000003</v>
      </c>
      <c r="F405" s="1">
        <v>0.70559839999999996</v>
      </c>
      <c r="G405" s="1">
        <v>1.7871229999999998E-2</v>
      </c>
    </row>
    <row r="406" spans="1:7" x14ac:dyDescent="0.25">
      <c r="A406" s="1">
        <v>1.1592249999999999</v>
      </c>
      <c r="B406" s="1">
        <v>0.91644800000000004</v>
      </c>
      <c r="C406" s="1">
        <v>1.6</v>
      </c>
      <c r="D406" s="1">
        <v>28041.17</v>
      </c>
      <c r="E406" s="1">
        <v>737.21169999999995</v>
      </c>
      <c r="F406" s="1">
        <v>0.71117260000000004</v>
      </c>
      <c r="G406" s="1">
        <v>1.869697E-2</v>
      </c>
    </row>
    <row r="407" spans="1:7" x14ac:dyDescent="0.25">
      <c r="A407" s="1">
        <v>1.1592249999999999</v>
      </c>
      <c r="B407" s="1">
        <v>0.88908520000000002</v>
      </c>
      <c r="C407" s="1">
        <v>1.7</v>
      </c>
      <c r="D407" s="1">
        <v>28221.59</v>
      </c>
      <c r="E407" s="1">
        <v>764.72760000000005</v>
      </c>
      <c r="F407" s="1">
        <v>0.71574839999999995</v>
      </c>
      <c r="G407" s="1">
        <v>1.939482E-2</v>
      </c>
    </row>
    <row r="408" spans="1:7" x14ac:dyDescent="0.25">
      <c r="A408" s="1">
        <v>1.1592249999999999</v>
      </c>
      <c r="B408" s="1">
        <v>0.86403549999999996</v>
      </c>
      <c r="C408" s="1">
        <v>1.8</v>
      </c>
      <c r="D408" s="1">
        <v>28368.92</v>
      </c>
      <c r="E408" s="1">
        <v>789.98180000000002</v>
      </c>
      <c r="F408" s="1">
        <v>0.71948500000000004</v>
      </c>
      <c r="G408" s="1">
        <v>2.0035310000000001E-2</v>
      </c>
    </row>
    <row r="409" spans="1:7" x14ac:dyDescent="0.25">
      <c r="A409" s="1">
        <v>1.1592249999999999</v>
      </c>
      <c r="B409" s="1">
        <v>0.84099040000000003</v>
      </c>
      <c r="C409" s="1">
        <v>1.9</v>
      </c>
      <c r="D409" s="1">
        <v>28510.3</v>
      </c>
      <c r="E409" s="1">
        <v>812.71600000000001</v>
      </c>
      <c r="F409" s="1">
        <v>0.72307069999999996</v>
      </c>
      <c r="G409" s="1">
        <v>2.0611890000000001E-2</v>
      </c>
    </row>
    <row r="410" spans="1:7" x14ac:dyDescent="0.25">
      <c r="A410" s="1">
        <v>1.1592249999999999</v>
      </c>
      <c r="B410" s="1">
        <v>0.81969599999999998</v>
      </c>
      <c r="C410">
        <v>2</v>
      </c>
      <c r="D410" s="1">
        <v>28616.67</v>
      </c>
      <c r="E410" s="1">
        <v>832.53899999999999</v>
      </c>
      <c r="F410" s="1">
        <v>0.72576839999999998</v>
      </c>
      <c r="G410" s="1">
        <v>2.1114629999999999E-2</v>
      </c>
    </row>
    <row r="411" spans="1:7" x14ac:dyDescent="0.25">
      <c r="A411" s="1">
        <v>1.1592249999999999</v>
      </c>
      <c r="B411" s="1">
        <v>0.79994140000000002</v>
      </c>
      <c r="C411" s="1">
        <v>2.1</v>
      </c>
      <c r="D411" s="1">
        <v>28741.97</v>
      </c>
      <c r="E411" s="1">
        <v>852.45370000000003</v>
      </c>
      <c r="F411" s="1">
        <v>0.72894630000000005</v>
      </c>
      <c r="G411" s="1">
        <v>2.1619699999999999E-2</v>
      </c>
    </row>
    <row r="412" spans="1:7" x14ac:dyDescent="0.25">
      <c r="A412" s="1">
        <v>1.1592249999999999</v>
      </c>
      <c r="B412" s="1">
        <v>0.78154950000000001</v>
      </c>
      <c r="C412" s="1">
        <v>2.2000000000000002</v>
      </c>
      <c r="D412" s="1">
        <v>28775.75</v>
      </c>
      <c r="E412" s="1">
        <v>865.65989999999999</v>
      </c>
      <c r="F412" s="1">
        <v>0.72980299999999998</v>
      </c>
      <c r="G412" s="1">
        <v>2.1954640000000001E-2</v>
      </c>
    </row>
    <row r="413" spans="1:7" x14ac:dyDescent="0.25">
      <c r="A413" s="1">
        <v>1.1592249999999999</v>
      </c>
      <c r="B413" s="1">
        <v>0.76437049999999995</v>
      </c>
      <c r="C413" s="1">
        <v>2.2999999999999998</v>
      </c>
      <c r="D413" s="1">
        <v>28848.52</v>
      </c>
      <c r="E413" s="1">
        <v>880.54520000000002</v>
      </c>
      <c r="F413" s="1">
        <v>0.73164839999999998</v>
      </c>
      <c r="G413" s="1">
        <v>2.2332149999999999E-2</v>
      </c>
    </row>
    <row r="414" spans="1:7" x14ac:dyDescent="0.25">
      <c r="A414" s="1">
        <v>1.1592249999999999</v>
      </c>
      <c r="B414" s="1">
        <v>0.74827670000000002</v>
      </c>
      <c r="C414" s="1">
        <v>2.4</v>
      </c>
      <c r="D414" s="1">
        <v>28918.44</v>
      </c>
      <c r="E414" s="1">
        <v>894.23040000000003</v>
      </c>
      <c r="F414" s="1">
        <v>0.73342180000000001</v>
      </c>
      <c r="G414" s="1">
        <v>2.2679230000000002E-2</v>
      </c>
    </row>
    <row r="415" spans="1:7" x14ac:dyDescent="0.25">
      <c r="A415" s="1">
        <v>1.1592249999999999</v>
      </c>
      <c r="B415" s="1">
        <v>0.73315839999999999</v>
      </c>
      <c r="C415" s="1">
        <v>2.5</v>
      </c>
      <c r="D415" s="1">
        <v>28943.360000000001</v>
      </c>
      <c r="E415" s="1">
        <v>904.45799999999997</v>
      </c>
      <c r="F415" s="1">
        <v>0.73405370000000003</v>
      </c>
      <c r="G415" s="1">
        <v>2.293862E-2</v>
      </c>
    </row>
    <row r="416" spans="1:7" x14ac:dyDescent="0.25">
      <c r="A416" s="1">
        <v>1.1592249999999999</v>
      </c>
      <c r="B416" s="1">
        <v>0.71892100000000003</v>
      </c>
      <c r="C416" s="1">
        <v>2.6</v>
      </c>
      <c r="D416" s="1">
        <v>28968.73</v>
      </c>
      <c r="E416" s="1">
        <v>914.08659999999998</v>
      </c>
      <c r="F416" s="1">
        <v>0.73469709999999999</v>
      </c>
      <c r="G416" s="1">
        <v>2.318282E-2</v>
      </c>
    </row>
    <row r="417" spans="1:7" x14ac:dyDescent="0.25">
      <c r="A417" s="1">
        <v>1.1592249999999999</v>
      </c>
      <c r="B417" s="1">
        <v>0.70548200000000005</v>
      </c>
      <c r="C417" s="1">
        <v>2.7</v>
      </c>
      <c r="D417" s="1">
        <v>28991.89</v>
      </c>
      <c r="E417" s="1">
        <v>922.95460000000003</v>
      </c>
      <c r="F417" s="1">
        <v>0.73528470000000001</v>
      </c>
      <c r="G417" s="1">
        <v>2.3407730000000002E-2</v>
      </c>
    </row>
    <row r="418" spans="1:7" x14ac:dyDescent="0.25">
      <c r="A418" s="1">
        <v>1.1592249999999999</v>
      </c>
      <c r="B418" s="1">
        <v>0.69276959999999999</v>
      </c>
      <c r="C418" s="1">
        <v>2.8</v>
      </c>
      <c r="D418" s="1">
        <v>29008.95</v>
      </c>
      <c r="E418" s="1">
        <v>930.8537</v>
      </c>
      <c r="F418" s="1">
        <v>0.73571739999999997</v>
      </c>
      <c r="G418" s="1">
        <v>2.360806E-2</v>
      </c>
    </row>
    <row r="419" spans="1:7" x14ac:dyDescent="0.25">
      <c r="A419" s="1">
        <v>1.1592249999999999</v>
      </c>
      <c r="B419" s="1">
        <v>0.68072049999999995</v>
      </c>
      <c r="C419" s="1">
        <v>2.9</v>
      </c>
      <c r="D419" s="1">
        <v>29025.7</v>
      </c>
      <c r="E419" s="1">
        <v>938.24450000000002</v>
      </c>
      <c r="F419" s="1">
        <v>0.73614210000000002</v>
      </c>
      <c r="G419" s="1">
        <v>2.3795509999999999E-2</v>
      </c>
    </row>
    <row r="420" spans="1:7" x14ac:dyDescent="0.25">
      <c r="A420" s="1">
        <v>1.1592249999999999</v>
      </c>
      <c r="B420" s="1">
        <v>0.66927899999999996</v>
      </c>
      <c r="C420" s="1">
        <v>3</v>
      </c>
      <c r="D420" s="1">
        <v>29025.03</v>
      </c>
      <c r="E420" s="1">
        <v>944.06679999999994</v>
      </c>
      <c r="F420" s="1">
        <v>0.73612500000000003</v>
      </c>
      <c r="G420" s="1">
        <v>2.394317E-2</v>
      </c>
    </row>
    <row r="421" spans="1:7" x14ac:dyDescent="0.25">
      <c r="A421" s="1">
        <v>1.1592249999999999</v>
      </c>
      <c r="B421" s="1">
        <v>0.65839570000000003</v>
      </c>
      <c r="C421" s="1">
        <v>3.1</v>
      </c>
      <c r="D421" s="1">
        <v>29025.72</v>
      </c>
      <c r="E421" s="1">
        <v>949.53589999999997</v>
      </c>
      <c r="F421" s="1">
        <v>0.73614250000000003</v>
      </c>
      <c r="G421" s="1">
        <v>2.408188E-2</v>
      </c>
    </row>
    <row r="422" spans="1:7" x14ac:dyDescent="0.25">
      <c r="A422" s="1">
        <v>1.1592249999999999</v>
      </c>
      <c r="B422" s="1">
        <v>0.64802660000000001</v>
      </c>
      <c r="C422" s="1">
        <v>3.2</v>
      </c>
      <c r="D422" s="1">
        <v>29024.99</v>
      </c>
      <c r="E422" s="1">
        <v>954.50900000000001</v>
      </c>
      <c r="F422" s="1">
        <v>0.73612409999999995</v>
      </c>
      <c r="G422" s="1">
        <v>2.4208E-2</v>
      </c>
    </row>
    <row r="423" spans="1:7" x14ac:dyDescent="0.25">
      <c r="A423" s="1">
        <v>1.1592249999999999</v>
      </c>
      <c r="B423" s="1">
        <v>0.63813249999999999</v>
      </c>
      <c r="C423" s="1">
        <v>3.3</v>
      </c>
      <c r="D423" s="1">
        <v>29018.04</v>
      </c>
      <c r="E423" s="1">
        <v>958.71510000000001</v>
      </c>
      <c r="F423" s="1">
        <v>0.73594769999999998</v>
      </c>
      <c r="G423" s="1">
        <v>2.4314680000000002E-2</v>
      </c>
    </row>
    <row r="424" spans="1:7" x14ac:dyDescent="0.25">
      <c r="A424" s="1">
        <v>1.1592249999999999</v>
      </c>
      <c r="B424" s="1">
        <v>0.62867810000000002</v>
      </c>
      <c r="C424" s="1">
        <v>3.4</v>
      </c>
      <c r="D424" s="1">
        <v>29029.15</v>
      </c>
      <c r="E424" s="1">
        <v>963.8519</v>
      </c>
      <c r="F424" s="1">
        <v>0.73622960000000004</v>
      </c>
      <c r="G424" s="1">
        <v>2.444495E-2</v>
      </c>
    </row>
    <row r="425" spans="1:7" x14ac:dyDescent="0.25">
      <c r="A425" s="1">
        <v>1.1592249999999999</v>
      </c>
      <c r="B425" s="1">
        <v>0.61963190000000001</v>
      </c>
      <c r="C425" s="1">
        <v>3.5</v>
      </c>
      <c r="D425" s="1">
        <v>29031.95</v>
      </c>
      <c r="E425" s="1">
        <v>968.15740000000005</v>
      </c>
      <c r="F425" s="1">
        <v>0.73630050000000002</v>
      </c>
      <c r="G425" s="1">
        <v>2.455415E-2</v>
      </c>
    </row>
    <row r="426" spans="1:7" x14ac:dyDescent="0.25">
      <c r="A426" s="1">
        <v>1.1592249999999999</v>
      </c>
      <c r="B426" s="1">
        <v>0.61096530000000004</v>
      </c>
      <c r="C426" s="1">
        <v>3.6</v>
      </c>
      <c r="D426" s="1">
        <v>29027.8</v>
      </c>
      <c r="E426" s="1">
        <v>971.72619999999995</v>
      </c>
      <c r="F426" s="1">
        <v>0.73619520000000005</v>
      </c>
      <c r="G426" s="1">
        <v>2.4644659999999999E-2</v>
      </c>
    </row>
    <row r="427" spans="1:7" x14ac:dyDescent="0.25">
      <c r="A427" s="1">
        <v>1.1592249999999999</v>
      </c>
      <c r="B427" s="1">
        <v>0.60265250000000004</v>
      </c>
      <c r="C427" s="1">
        <v>3.7</v>
      </c>
      <c r="D427" s="1">
        <v>29019.54</v>
      </c>
      <c r="E427" s="1">
        <v>974.77089999999998</v>
      </c>
      <c r="F427" s="1">
        <v>0.73598589999999997</v>
      </c>
      <c r="G427" s="1">
        <v>2.4721880000000002E-2</v>
      </c>
    </row>
    <row r="428" spans="1:7" x14ac:dyDescent="0.25">
      <c r="A428" s="1">
        <v>1.1592249999999999</v>
      </c>
      <c r="B428" s="1">
        <v>0.59467000000000003</v>
      </c>
      <c r="C428" s="1">
        <v>3.8</v>
      </c>
      <c r="D428" s="1">
        <v>29008.85</v>
      </c>
      <c r="E428" s="1">
        <v>977.42319999999995</v>
      </c>
      <c r="F428" s="1">
        <v>0.7357148</v>
      </c>
      <c r="G428" s="1">
        <v>2.4789149999999999E-2</v>
      </c>
    </row>
    <row r="429" spans="1:7" x14ac:dyDescent="0.25">
      <c r="A429" s="1">
        <v>1.1592249999999999</v>
      </c>
      <c r="B429" s="1">
        <v>0.58699650000000003</v>
      </c>
      <c r="C429" s="1">
        <v>3.9</v>
      </c>
      <c r="D429" s="1">
        <v>28996.73</v>
      </c>
      <c r="E429" s="1">
        <v>979.76840000000004</v>
      </c>
      <c r="F429" s="1">
        <v>0.73540729999999999</v>
      </c>
      <c r="G429" s="1">
        <v>2.484863E-2</v>
      </c>
    </row>
    <row r="430" spans="1:7" x14ac:dyDescent="0.25">
      <c r="A430" s="1">
        <v>1.3291120000000001</v>
      </c>
      <c r="B430" s="1">
        <v>4.2030200000000004</v>
      </c>
      <c r="C430" s="1">
        <v>0.1</v>
      </c>
      <c r="D430" s="1">
        <v>17382.77</v>
      </c>
      <c r="E430" s="1">
        <v>-3318.2370000000001</v>
      </c>
      <c r="F430" s="1">
        <v>0.33535949999999998</v>
      </c>
      <c r="G430" s="1">
        <v>-6.4017550000000006E-2</v>
      </c>
    </row>
    <row r="431" spans="1:7" x14ac:dyDescent="0.25">
      <c r="A431" s="1">
        <v>1.3291120000000001</v>
      </c>
      <c r="B431" s="1">
        <v>2.971984</v>
      </c>
      <c r="C431" s="1">
        <v>0.2</v>
      </c>
      <c r="D431" s="1">
        <v>30854.62</v>
      </c>
      <c r="E431" s="1">
        <v>-1802.404</v>
      </c>
      <c r="F431" s="1">
        <v>0.59526699999999999</v>
      </c>
      <c r="G431" s="1">
        <v>-3.4773119999999998E-2</v>
      </c>
    </row>
    <row r="432" spans="1:7" x14ac:dyDescent="0.25">
      <c r="A432" s="1">
        <v>1.3291120000000001</v>
      </c>
      <c r="B432" s="1">
        <v>2.426615</v>
      </c>
      <c r="C432" s="1">
        <v>0.3</v>
      </c>
      <c r="D432" s="1">
        <v>33962.199999999997</v>
      </c>
      <c r="E432" s="1">
        <v>-718.82600000000002</v>
      </c>
      <c r="F432" s="1">
        <v>0.65522040000000004</v>
      </c>
      <c r="G432" s="1">
        <v>-1.386805E-2</v>
      </c>
    </row>
    <row r="433" spans="1:7" x14ac:dyDescent="0.25">
      <c r="A433" s="1">
        <v>1.3291120000000001</v>
      </c>
      <c r="B433" s="1">
        <v>2.1015100000000002</v>
      </c>
      <c r="C433" s="1">
        <v>0.4</v>
      </c>
      <c r="D433" s="1">
        <v>34303.79</v>
      </c>
      <c r="E433" s="1">
        <v>-180.84809999999999</v>
      </c>
      <c r="F433" s="1">
        <v>0.66181069999999997</v>
      </c>
      <c r="G433" s="1">
        <v>-3.489037E-3</v>
      </c>
    </row>
    <row r="434" spans="1:7" x14ac:dyDescent="0.25">
      <c r="A434" s="1">
        <v>1.3291120000000001</v>
      </c>
      <c r="B434" s="1">
        <v>1.879648</v>
      </c>
      <c r="C434" s="1">
        <v>0.5</v>
      </c>
      <c r="D434" s="1">
        <v>33916.800000000003</v>
      </c>
      <c r="E434" s="1">
        <v>96.637720000000002</v>
      </c>
      <c r="F434" s="1">
        <v>0.65434460000000005</v>
      </c>
      <c r="G434" s="1">
        <v>1.8643970000000001E-3</v>
      </c>
    </row>
    <row r="435" spans="1:7" x14ac:dyDescent="0.25">
      <c r="A435" s="1">
        <v>1.3291120000000001</v>
      </c>
      <c r="B435" s="1">
        <v>1.715876</v>
      </c>
      <c r="C435" s="1">
        <v>0.6</v>
      </c>
      <c r="D435" s="1">
        <v>33668.76</v>
      </c>
      <c r="E435" s="1">
        <v>265.48630000000003</v>
      </c>
      <c r="F435" s="1">
        <v>0.6495592</v>
      </c>
      <c r="G435" s="1">
        <v>5.1219309999999997E-3</v>
      </c>
    </row>
    <row r="436" spans="1:7" x14ac:dyDescent="0.25">
      <c r="A436" s="1">
        <v>1.3291120000000001</v>
      </c>
      <c r="B436" s="1">
        <v>1.588592</v>
      </c>
      <c r="C436" s="1">
        <v>0.7</v>
      </c>
      <c r="D436" s="1">
        <v>34043.480000000003</v>
      </c>
      <c r="E436" s="1">
        <v>396.63299999999998</v>
      </c>
      <c r="F436" s="1">
        <v>0.65678859999999994</v>
      </c>
      <c r="G436" s="1">
        <v>7.6520959999999997E-3</v>
      </c>
    </row>
    <row r="437" spans="1:7" x14ac:dyDescent="0.25">
      <c r="A437" s="1">
        <v>1.3291120000000001</v>
      </c>
      <c r="B437" s="1">
        <v>1.485992</v>
      </c>
      <c r="C437" s="1">
        <v>0.8</v>
      </c>
      <c r="D437" s="1">
        <v>33844.33</v>
      </c>
      <c r="E437" s="1">
        <v>477.05189999999999</v>
      </c>
      <c r="F437" s="1">
        <v>0.65294649999999999</v>
      </c>
      <c r="G437" s="1">
        <v>9.2035899999999993E-3</v>
      </c>
    </row>
    <row r="438" spans="1:7" x14ac:dyDescent="0.25">
      <c r="A438" s="1">
        <v>1.3291120000000001</v>
      </c>
      <c r="B438" s="1">
        <v>1.4010069999999999</v>
      </c>
      <c r="C438" s="1">
        <v>0.9</v>
      </c>
      <c r="D438" s="1">
        <v>34421.03</v>
      </c>
      <c r="E438" s="1">
        <v>570.63779999999997</v>
      </c>
      <c r="F438" s="1">
        <v>0.66407240000000001</v>
      </c>
      <c r="G438" s="1">
        <v>1.1009110000000001E-2</v>
      </c>
    </row>
    <row r="439" spans="1:7" x14ac:dyDescent="0.25">
      <c r="A439" s="1">
        <v>1.3291120000000001</v>
      </c>
      <c r="B439" s="1">
        <v>1.3291120000000001</v>
      </c>
      <c r="C439">
        <v>1</v>
      </c>
      <c r="D439" s="1">
        <v>34305.22</v>
      </c>
      <c r="E439" s="1">
        <v>622.67510000000004</v>
      </c>
      <c r="F439" s="1">
        <v>0.66183809999999998</v>
      </c>
      <c r="G439" s="1">
        <v>1.2013050000000001E-2</v>
      </c>
    </row>
    <row r="440" spans="1:7" x14ac:dyDescent="0.25">
      <c r="A440" s="1">
        <v>1.3291120000000001</v>
      </c>
      <c r="B440" s="1">
        <v>1.267258</v>
      </c>
      <c r="C440" s="1">
        <v>1.1000000000000001</v>
      </c>
      <c r="D440" s="1">
        <v>34665.57</v>
      </c>
      <c r="E440" s="1">
        <v>686.97910000000002</v>
      </c>
      <c r="F440" s="1">
        <v>0.66879029999999995</v>
      </c>
      <c r="G440" s="1">
        <v>1.3253640000000001E-2</v>
      </c>
    </row>
    <row r="441" spans="1:7" x14ac:dyDescent="0.25">
      <c r="A441" s="1">
        <v>1.3291120000000001</v>
      </c>
      <c r="B441" s="1">
        <v>1.2133069999999999</v>
      </c>
      <c r="C441" s="1">
        <v>1.2</v>
      </c>
      <c r="D441" s="1">
        <v>35186.94</v>
      </c>
      <c r="E441" s="1">
        <v>754.31380000000001</v>
      </c>
      <c r="F441" s="1">
        <v>0.67884889999999998</v>
      </c>
      <c r="G441" s="1">
        <v>1.45527E-2</v>
      </c>
    </row>
    <row r="442" spans="1:7" x14ac:dyDescent="0.25">
      <c r="A442" s="1">
        <v>1.3291120000000001</v>
      </c>
      <c r="B442" s="1">
        <v>1.165708</v>
      </c>
      <c r="C442" s="1">
        <v>1.3</v>
      </c>
      <c r="D442" s="1">
        <v>35151.1</v>
      </c>
      <c r="E442" s="1">
        <v>787.9538</v>
      </c>
      <c r="F442" s="1">
        <v>0.67815740000000002</v>
      </c>
      <c r="G442" s="1">
        <v>1.520171E-2</v>
      </c>
    </row>
    <row r="443" spans="1:7" x14ac:dyDescent="0.25">
      <c r="A443" s="1">
        <v>1.3291120000000001</v>
      </c>
      <c r="B443" s="1">
        <v>1.1233040000000001</v>
      </c>
      <c r="C443" s="1">
        <v>1.4</v>
      </c>
      <c r="D443" s="1">
        <v>35428.97</v>
      </c>
      <c r="E443" s="1">
        <v>833.49800000000005</v>
      </c>
      <c r="F443" s="1">
        <v>0.68351830000000002</v>
      </c>
      <c r="G443" s="1">
        <v>1.6080379999999998E-2</v>
      </c>
    </row>
    <row r="444" spans="1:7" x14ac:dyDescent="0.25">
      <c r="A444" s="1">
        <v>1.3291120000000001</v>
      </c>
      <c r="B444" s="1">
        <v>1.085215</v>
      </c>
      <c r="C444" s="1">
        <v>1.5</v>
      </c>
      <c r="D444" s="1">
        <v>35934.959999999999</v>
      </c>
      <c r="E444" s="1">
        <v>889.03599999999994</v>
      </c>
      <c r="F444" s="1">
        <v>0.69328020000000001</v>
      </c>
      <c r="G444" s="1">
        <v>1.715185E-2</v>
      </c>
    </row>
    <row r="445" spans="1:7" x14ac:dyDescent="0.25">
      <c r="A445" s="1">
        <v>1.3291120000000001</v>
      </c>
      <c r="B445" s="1">
        <v>1.0507550000000001</v>
      </c>
      <c r="C445" s="1">
        <v>1.6</v>
      </c>
      <c r="D445" s="1">
        <v>36257.660000000003</v>
      </c>
      <c r="E445" s="1">
        <v>932.29610000000002</v>
      </c>
      <c r="F445" s="1">
        <v>0.69950590000000001</v>
      </c>
      <c r="G445" s="1">
        <v>1.7986450000000001E-2</v>
      </c>
    </row>
    <row r="446" spans="1:7" x14ac:dyDescent="0.25">
      <c r="A446" s="1">
        <v>1.3291120000000001</v>
      </c>
      <c r="B446" s="1">
        <v>1.019382</v>
      </c>
      <c r="C446" s="1">
        <v>1.7</v>
      </c>
      <c r="D446" s="1">
        <v>36237.980000000003</v>
      </c>
      <c r="E446" s="1">
        <v>954.65210000000002</v>
      </c>
      <c r="F446" s="1">
        <v>0.69912629999999998</v>
      </c>
      <c r="G446" s="1">
        <v>1.8417759999999998E-2</v>
      </c>
    </row>
    <row r="447" spans="1:7" x14ac:dyDescent="0.25">
      <c r="A447" s="1">
        <v>1.3291120000000001</v>
      </c>
      <c r="B447" s="1">
        <v>0.99066140000000003</v>
      </c>
      <c r="C447" s="1">
        <v>1.8</v>
      </c>
      <c r="D447" s="1">
        <v>36404.5</v>
      </c>
      <c r="E447" s="1">
        <v>984.20640000000003</v>
      </c>
      <c r="F447" s="1">
        <v>0.70233889999999999</v>
      </c>
      <c r="G447" s="1">
        <v>1.8987939999999998E-2</v>
      </c>
    </row>
    <row r="448" spans="1:7" x14ac:dyDescent="0.25">
      <c r="A448" s="1">
        <v>1.3291120000000001</v>
      </c>
      <c r="B448" s="1">
        <v>0.96423899999999996</v>
      </c>
      <c r="C448" s="1">
        <v>1.9</v>
      </c>
      <c r="D448" s="1">
        <v>36644.49</v>
      </c>
      <c r="E448" s="1">
        <v>1016.838</v>
      </c>
      <c r="F448" s="1">
        <v>0.70696879999999995</v>
      </c>
      <c r="G448" s="1">
        <v>1.96175E-2</v>
      </c>
    </row>
    <row r="449" spans="1:7" x14ac:dyDescent="0.25">
      <c r="A449" s="1">
        <v>1.3291120000000001</v>
      </c>
      <c r="B449" s="1">
        <v>0.93982390000000005</v>
      </c>
      <c r="C449">
        <v>2</v>
      </c>
      <c r="D449" s="1">
        <v>36920.53</v>
      </c>
      <c r="E449" s="1">
        <v>1050.4059999999999</v>
      </c>
      <c r="F449" s="1">
        <v>0.71229439999999999</v>
      </c>
      <c r="G449" s="1">
        <v>2.0265109999999999E-2</v>
      </c>
    </row>
    <row r="450" spans="1:7" x14ac:dyDescent="0.25">
      <c r="A450" s="1">
        <v>1.3291120000000001</v>
      </c>
      <c r="B450" s="1">
        <v>0.91717420000000005</v>
      </c>
      <c r="C450" s="1">
        <v>2.1</v>
      </c>
      <c r="D450" s="1">
        <v>37130.980000000003</v>
      </c>
      <c r="E450" s="1">
        <v>1079.115</v>
      </c>
      <c r="F450" s="1">
        <v>0.71635470000000001</v>
      </c>
      <c r="G450" s="1">
        <v>2.0818980000000001E-2</v>
      </c>
    </row>
    <row r="451" spans="1:7" x14ac:dyDescent="0.25">
      <c r="A451" s="1">
        <v>1.3291120000000001</v>
      </c>
      <c r="B451" s="1">
        <v>0.89608690000000002</v>
      </c>
      <c r="C451" s="1">
        <v>2.2000000000000002</v>
      </c>
      <c r="D451" s="1">
        <v>37145.199999999997</v>
      </c>
      <c r="E451" s="1">
        <v>1094.8910000000001</v>
      </c>
      <c r="F451" s="1">
        <v>0.71662890000000001</v>
      </c>
      <c r="G451" s="1">
        <v>2.1123329999999999E-2</v>
      </c>
    </row>
    <row r="452" spans="1:7" x14ac:dyDescent="0.25">
      <c r="A452" s="1">
        <v>1.3291120000000001</v>
      </c>
      <c r="B452" s="1">
        <v>0.87639029999999996</v>
      </c>
      <c r="C452" s="1">
        <v>2.2999999999999998</v>
      </c>
      <c r="D452" s="1">
        <v>37230.879999999997</v>
      </c>
      <c r="E452" s="1">
        <v>1112.914</v>
      </c>
      <c r="F452" s="1">
        <v>0.71828179999999997</v>
      </c>
      <c r="G452" s="1">
        <v>2.1471049999999998E-2</v>
      </c>
    </row>
    <row r="453" spans="1:7" x14ac:dyDescent="0.25">
      <c r="A453" s="1">
        <v>1.3291120000000001</v>
      </c>
      <c r="B453" s="1">
        <v>0.85793790000000003</v>
      </c>
      <c r="C453" s="1">
        <v>2.4</v>
      </c>
      <c r="D453" s="1">
        <v>37340.03</v>
      </c>
      <c r="E453" s="1">
        <v>1131.5709999999999</v>
      </c>
      <c r="F453" s="1">
        <v>0.72038769999999996</v>
      </c>
      <c r="G453" s="1">
        <v>2.183098E-2</v>
      </c>
    </row>
    <row r="454" spans="1:7" x14ac:dyDescent="0.25">
      <c r="A454" s="1">
        <v>1.3291120000000001</v>
      </c>
      <c r="B454" s="1">
        <v>0.84060400000000002</v>
      </c>
      <c r="C454" s="1">
        <v>2.5</v>
      </c>
      <c r="D454" s="1">
        <v>37431.07</v>
      </c>
      <c r="E454" s="1">
        <v>1148.585</v>
      </c>
      <c r="F454" s="1">
        <v>0.72214409999999996</v>
      </c>
      <c r="G454" s="1">
        <v>2.2159229999999999E-2</v>
      </c>
    </row>
    <row r="455" spans="1:7" x14ac:dyDescent="0.25">
      <c r="A455" s="1">
        <v>1.3291120000000001</v>
      </c>
      <c r="B455" s="1">
        <v>0.82428009999999996</v>
      </c>
      <c r="C455" s="1">
        <v>2.6</v>
      </c>
      <c r="D455" s="1">
        <v>37558.68</v>
      </c>
      <c r="E455" s="1">
        <v>1167.1500000000001</v>
      </c>
      <c r="F455" s="1">
        <v>0.72460610000000003</v>
      </c>
      <c r="G455" s="1">
        <v>2.2517410000000002E-2</v>
      </c>
    </row>
    <row r="456" spans="1:7" x14ac:dyDescent="0.25">
      <c r="A456" s="1">
        <v>1.3291120000000001</v>
      </c>
      <c r="B456" s="1">
        <v>0.80887160000000002</v>
      </c>
      <c r="C456" s="1">
        <v>2.7</v>
      </c>
      <c r="D456" s="1">
        <v>37662.99</v>
      </c>
      <c r="E456" s="1">
        <v>1183.4680000000001</v>
      </c>
      <c r="F456" s="1">
        <v>0.72661849999999994</v>
      </c>
      <c r="G456" s="1">
        <v>2.2832229999999998E-2</v>
      </c>
    </row>
    <row r="457" spans="1:7" x14ac:dyDescent="0.25">
      <c r="A457" s="1">
        <v>1.3291120000000001</v>
      </c>
      <c r="B457" s="1">
        <v>0.79429620000000001</v>
      </c>
      <c r="C457" s="1">
        <v>2.8</v>
      </c>
      <c r="D457" s="1">
        <v>37664.559999999998</v>
      </c>
      <c r="E457" s="1">
        <v>1192.367</v>
      </c>
      <c r="F457" s="1">
        <v>0.72664879999999998</v>
      </c>
      <c r="G457" s="1">
        <v>2.3003909999999999E-2</v>
      </c>
    </row>
    <row r="458" spans="1:7" x14ac:dyDescent="0.25">
      <c r="A458" s="1">
        <v>1.3291120000000001</v>
      </c>
      <c r="B458" s="1">
        <v>0.78048130000000004</v>
      </c>
      <c r="C458" s="1">
        <v>2.9</v>
      </c>
      <c r="D458" s="1">
        <v>37683.879999999997</v>
      </c>
      <c r="E458" s="1">
        <v>1201.7750000000001</v>
      </c>
      <c r="F458" s="1">
        <v>0.72702160000000005</v>
      </c>
      <c r="G458" s="1">
        <v>2.3185420000000002E-2</v>
      </c>
    </row>
    <row r="459" spans="1:7" x14ac:dyDescent="0.25">
      <c r="A459" s="1">
        <v>1.3291120000000001</v>
      </c>
      <c r="B459" s="1">
        <v>0.76736300000000002</v>
      </c>
      <c r="C459" s="1">
        <v>3</v>
      </c>
      <c r="D459" s="1">
        <v>37755.46</v>
      </c>
      <c r="E459" s="1">
        <v>1214.0820000000001</v>
      </c>
      <c r="F459" s="1">
        <v>0.72840249999999995</v>
      </c>
      <c r="G459" s="1">
        <v>2.342284E-2</v>
      </c>
    </row>
    <row r="460" spans="1:7" x14ac:dyDescent="0.25">
      <c r="A460" s="1">
        <v>1.3291120000000001</v>
      </c>
      <c r="B460" s="1">
        <v>0.75488469999999996</v>
      </c>
      <c r="C460" s="1">
        <v>3.1</v>
      </c>
      <c r="D460" s="1">
        <v>37823.699999999997</v>
      </c>
      <c r="E460" s="1">
        <v>1225.6679999999999</v>
      </c>
      <c r="F460" s="1">
        <v>0.72971900000000001</v>
      </c>
      <c r="G460" s="1">
        <v>2.3646380000000002E-2</v>
      </c>
    </row>
    <row r="461" spans="1:7" x14ac:dyDescent="0.25">
      <c r="A461" s="1">
        <v>1.3291120000000001</v>
      </c>
      <c r="B461" s="1">
        <v>0.74299599999999999</v>
      </c>
      <c r="C461" s="1">
        <v>3.2</v>
      </c>
      <c r="D461" s="1">
        <v>37807.21</v>
      </c>
      <c r="E461" s="1">
        <v>1231.2260000000001</v>
      </c>
      <c r="F461" s="1">
        <v>0.72940079999999996</v>
      </c>
      <c r="G461" s="1">
        <v>2.37536E-2</v>
      </c>
    </row>
    <row r="462" spans="1:7" x14ac:dyDescent="0.25">
      <c r="A462" s="1">
        <v>1.3291120000000001</v>
      </c>
      <c r="B462" s="1">
        <v>0.73165190000000002</v>
      </c>
      <c r="C462" s="1">
        <v>3.3</v>
      </c>
      <c r="D462" s="1">
        <v>37838.769999999997</v>
      </c>
      <c r="E462" s="1">
        <v>1239.3879999999999</v>
      </c>
      <c r="F462" s="1">
        <v>0.73000980000000004</v>
      </c>
      <c r="G462" s="1">
        <v>2.3911060000000001E-2</v>
      </c>
    </row>
    <row r="463" spans="1:7" x14ac:dyDescent="0.25">
      <c r="A463" s="1">
        <v>1.3291120000000001</v>
      </c>
      <c r="B463" s="1">
        <v>0.72081200000000001</v>
      </c>
      <c r="C463" s="1">
        <v>3.4</v>
      </c>
      <c r="D463" s="1">
        <v>37877.089999999997</v>
      </c>
      <c r="E463" s="1">
        <v>1247.788</v>
      </c>
      <c r="F463" s="1">
        <v>0.73074899999999998</v>
      </c>
      <c r="G463" s="1">
        <v>2.407312E-2</v>
      </c>
    </row>
    <row r="464" spans="1:7" x14ac:dyDescent="0.25">
      <c r="A464" s="1">
        <v>1.3291120000000001</v>
      </c>
      <c r="B464" s="1">
        <v>0.71044010000000002</v>
      </c>
      <c r="C464" s="1">
        <v>3.5</v>
      </c>
      <c r="D464" s="1">
        <v>37870.370000000003</v>
      </c>
      <c r="E464" s="1">
        <v>1252.653</v>
      </c>
      <c r="F464" s="1">
        <v>0.73061940000000003</v>
      </c>
      <c r="G464" s="1">
        <v>2.4166980000000001E-2</v>
      </c>
    </row>
    <row r="465" spans="1:7" x14ac:dyDescent="0.25">
      <c r="A465" s="1">
        <v>1.3291120000000001</v>
      </c>
      <c r="B465" s="1">
        <v>0.7005034</v>
      </c>
      <c r="C465" s="1">
        <v>3.6</v>
      </c>
      <c r="D465" s="1">
        <v>37902.33</v>
      </c>
      <c r="E465" s="1">
        <v>1259.8309999999999</v>
      </c>
      <c r="F465" s="1">
        <v>0.73123590000000005</v>
      </c>
      <c r="G465" s="1">
        <v>2.4305460000000001E-2</v>
      </c>
    </row>
    <row r="466" spans="1:7" x14ac:dyDescent="0.25">
      <c r="A466" s="1">
        <v>1.3291120000000001</v>
      </c>
      <c r="B466" s="1">
        <v>0.69097229999999998</v>
      </c>
      <c r="C466" s="1">
        <v>3.7</v>
      </c>
      <c r="D466" s="1">
        <v>37896.51</v>
      </c>
      <c r="E466" s="1">
        <v>1264.1289999999999</v>
      </c>
      <c r="F466" s="1">
        <v>0.73112359999999998</v>
      </c>
      <c r="G466" s="1">
        <v>2.4388389999999999E-2</v>
      </c>
    </row>
    <row r="467" spans="1:7" x14ac:dyDescent="0.25">
      <c r="A467" s="1">
        <v>1.3291120000000001</v>
      </c>
      <c r="B467" s="1">
        <v>0.68181990000000003</v>
      </c>
      <c r="C467" s="1">
        <v>3.8</v>
      </c>
      <c r="D467" s="1">
        <v>37902.74</v>
      </c>
      <c r="E467" s="1">
        <v>1269.01</v>
      </c>
      <c r="F467" s="1">
        <v>0.73124389999999995</v>
      </c>
      <c r="G467" s="1">
        <v>2.4482540000000001E-2</v>
      </c>
    </row>
    <row r="468" spans="1:7" x14ac:dyDescent="0.25">
      <c r="A468" s="1">
        <v>1.3291120000000001</v>
      </c>
      <c r="B468" s="1">
        <v>0.67302189999999995</v>
      </c>
      <c r="C468" s="1">
        <v>3.9</v>
      </c>
      <c r="D468" s="1">
        <v>37907.56</v>
      </c>
      <c r="E468" s="1">
        <v>1273.51</v>
      </c>
      <c r="F468" s="1">
        <v>0.73133689999999996</v>
      </c>
      <c r="G468" s="1">
        <v>2.456937E-2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7240-58A4-4C65-AC05-2A3B21AC5EEA}">
  <dimension ref="A1:I506"/>
  <sheetViews>
    <sheetView workbookViewId="0">
      <selection activeCell="A471" sqref="A471"/>
    </sheetView>
  </sheetViews>
  <sheetFormatPr defaultRowHeight="15" x14ac:dyDescent="0.25"/>
  <sheetData>
    <row r="1" spans="1:7" x14ac:dyDescent="0.25">
      <c r="A1" s="1">
        <v>0.3997328</v>
      </c>
      <c r="B1" s="1">
        <v>1.2640659999999999</v>
      </c>
      <c r="C1" s="1">
        <v>0.1</v>
      </c>
      <c r="D1" s="1">
        <v>5939.6270000000004</v>
      </c>
      <c r="E1" s="1">
        <v>473.21780000000001</v>
      </c>
      <c r="F1" s="1">
        <v>1.2668759999999999</v>
      </c>
      <c r="G1" s="1">
        <v>0.1009336</v>
      </c>
    </row>
    <row r="2" spans="1:7" x14ac:dyDescent="0.25">
      <c r="A2" s="1">
        <v>0.3997328</v>
      </c>
      <c r="B2" s="1">
        <v>0.89382980000000001</v>
      </c>
      <c r="C2" s="1">
        <v>0.2</v>
      </c>
      <c r="D2" s="1">
        <v>5195.1419999999998</v>
      </c>
      <c r="E2" s="1">
        <v>179.10239999999999</v>
      </c>
      <c r="F2" s="1">
        <v>1.1080829999999999</v>
      </c>
      <c r="G2" s="1">
        <v>3.8201140000000001E-2</v>
      </c>
    </row>
    <row r="3" spans="1:7" x14ac:dyDescent="0.25">
      <c r="A3" s="1">
        <v>0.3997328</v>
      </c>
      <c r="B3" s="1">
        <v>0.72980900000000004</v>
      </c>
      <c r="C3" s="1">
        <v>0.3</v>
      </c>
      <c r="D3" s="1">
        <v>4825.0309999999999</v>
      </c>
      <c r="E3" s="1">
        <v>103.6567</v>
      </c>
      <c r="F3" s="1">
        <v>1.0291410000000001</v>
      </c>
      <c r="G3" s="1">
        <v>2.2109170000000001E-2</v>
      </c>
    </row>
    <row r="4" spans="1:7" x14ac:dyDescent="0.25">
      <c r="A4" s="1">
        <v>0.3997328</v>
      </c>
      <c r="B4" s="1">
        <v>0.63203310000000001</v>
      </c>
      <c r="C4" s="1">
        <v>0.4</v>
      </c>
      <c r="D4" s="1">
        <v>4592.7849999999999</v>
      </c>
      <c r="E4" s="1">
        <v>89.735389999999995</v>
      </c>
      <c r="F4" s="1">
        <v>0.97960510000000001</v>
      </c>
      <c r="G4" s="1">
        <v>1.9139860000000002E-2</v>
      </c>
    </row>
    <row r="5" spans="1:7" x14ac:dyDescent="0.25">
      <c r="A5" s="1">
        <v>0.3997328</v>
      </c>
      <c r="B5" s="1">
        <v>0.56530760000000002</v>
      </c>
      <c r="C5" s="1">
        <v>0.5</v>
      </c>
      <c r="D5" s="1">
        <v>4416.13</v>
      </c>
      <c r="E5" s="1">
        <v>90.462459999999993</v>
      </c>
      <c r="F5" s="1">
        <v>0.94192609999999999</v>
      </c>
      <c r="G5" s="1">
        <v>1.929494E-2</v>
      </c>
    </row>
    <row r="6" spans="1:7" x14ac:dyDescent="0.25">
      <c r="A6" s="1">
        <v>0.3997328</v>
      </c>
      <c r="B6" s="1">
        <v>0.51605290000000004</v>
      </c>
      <c r="C6" s="1">
        <v>0.6</v>
      </c>
      <c r="D6" s="1">
        <v>4262.4589999999998</v>
      </c>
      <c r="E6" s="1">
        <v>93.117230000000006</v>
      </c>
      <c r="F6" s="1">
        <v>0.90914919999999999</v>
      </c>
      <c r="G6" s="1">
        <v>1.9861179999999999E-2</v>
      </c>
    </row>
    <row r="7" spans="1:7" x14ac:dyDescent="0.25">
      <c r="A7" s="1">
        <v>0.3997328</v>
      </c>
      <c r="B7" s="1">
        <v>0.47777209999999998</v>
      </c>
      <c r="C7" s="1">
        <v>0.7</v>
      </c>
      <c r="D7" s="1">
        <v>4138.2520000000004</v>
      </c>
      <c r="E7" s="1">
        <v>95.701009999999997</v>
      </c>
      <c r="F7" s="1">
        <v>0.88265680000000002</v>
      </c>
      <c r="G7" s="1">
        <v>2.0412280000000001E-2</v>
      </c>
    </row>
    <row r="8" spans="1:7" x14ac:dyDescent="0.25">
      <c r="A8" s="1">
        <v>0.3997328</v>
      </c>
      <c r="B8" s="1">
        <v>0.4469149</v>
      </c>
      <c r="C8" s="1">
        <v>0.8</v>
      </c>
      <c r="D8" s="1">
        <v>4038.857</v>
      </c>
      <c r="E8" s="1">
        <v>97.947640000000007</v>
      </c>
      <c r="F8" s="1">
        <v>0.86145669999999996</v>
      </c>
      <c r="G8" s="1">
        <v>2.0891469999999999E-2</v>
      </c>
    </row>
    <row r="9" spans="1:7" x14ac:dyDescent="0.25">
      <c r="A9" s="1">
        <v>0.3997328</v>
      </c>
      <c r="B9" s="1">
        <v>0.42135539999999999</v>
      </c>
      <c r="C9" s="1">
        <v>0.9</v>
      </c>
      <c r="D9" s="1">
        <v>3958.6469999999999</v>
      </c>
      <c r="E9" s="1">
        <v>99.887960000000007</v>
      </c>
      <c r="F9" s="1">
        <v>0.8443484</v>
      </c>
      <c r="G9" s="1">
        <v>2.1305319999999999E-2</v>
      </c>
    </row>
    <row r="10" spans="1:7" x14ac:dyDescent="0.25">
      <c r="A10" s="1">
        <v>0.3997328</v>
      </c>
      <c r="B10" s="1">
        <v>0.3997328</v>
      </c>
      <c r="C10">
        <v>1</v>
      </c>
      <c r="D10" s="1">
        <v>3893.0410000000002</v>
      </c>
      <c r="E10" s="1">
        <v>101.5819</v>
      </c>
      <c r="F10" s="1">
        <v>0.83035519999999996</v>
      </c>
      <c r="G10" s="1">
        <v>2.1666620000000001E-2</v>
      </c>
    </row>
    <row r="11" spans="1:7" x14ac:dyDescent="0.25">
      <c r="A11" s="1">
        <v>0.3997328</v>
      </c>
      <c r="B11" s="1">
        <v>0.38113029999999998</v>
      </c>
      <c r="C11" s="1">
        <v>1.1000000000000001</v>
      </c>
      <c r="D11" s="1">
        <v>3838.6280000000002</v>
      </c>
      <c r="E11" s="1">
        <v>103.0775</v>
      </c>
      <c r="F11" s="1">
        <v>0.81874930000000001</v>
      </c>
      <c r="G11" s="1">
        <v>2.1985620000000001E-2</v>
      </c>
    </row>
    <row r="12" spans="1:7" x14ac:dyDescent="0.25">
      <c r="A12" s="1">
        <v>0.3997328</v>
      </c>
      <c r="B12" s="1">
        <v>0.36490450000000002</v>
      </c>
      <c r="C12" s="1">
        <v>1.2</v>
      </c>
      <c r="D12" s="1">
        <v>3792.9119999999998</v>
      </c>
      <c r="E12" s="1">
        <v>104.4098</v>
      </c>
      <c r="F12" s="1">
        <v>0.80899840000000001</v>
      </c>
      <c r="G12" s="1">
        <v>2.2269790000000001E-2</v>
      </c>
    </row>
    <row r="13" spans="1:7" x14ac:dyDescent="0.25">
      <c r="A13" s="1">
        <v>0.3997328</v>
      </c>
      <c r="B13" s="1">
        <v>0.35058889999999998</v>
      </c>
      <c r="C13" s="1">
        <v>1.3</v>
      </c>
      <c r="D13" s="1">
        <v>3754.058</v>
      </c>
      <c r="E13" s="1">
        <v>105.6045</v>
      </c>
      <c r="F13" s="1">
        <v>0.80071119999999996</v>
      </c>
      <c r="G13" s="1">
        <v>2.2524619999999999E-2</v>
      </c>
    </row>
    <row r="14" spans="1:7" x14ac:dyDescent="0.25">
      <c r="A14" s="1">
        <v>0.3997328</v>
      </c>
      <c r="B14" s="1">
        <v>0.33783590000000002</v>
      </c>
      <c r="C14" s="1">
        <v>1.4</v>
      </c>
      <c r="D14" s="1">
        <v>3720.701</v>
      </c>
      <c r="E14" s="1">
        <v>106.6814</v>
      </c>
      <c r="F14" s="1">
        <v>0.79359630000000003</v>
      </c>
      <c r="G14" s="1">
        <v>2.275431E-2</v>
      </c>
    </row>
    <row r="15" spans="1:7" x14ac:dyDescent="0.25">
      <c r="A15" s="1">
        <v>0.3997328</v>
      </c>
      <c r="B15" s="1">
        <v>0.32638050000000002</v>
      </c>
      <c r="C15" s="1">
        <v>1.5</v>
      </c>
      <c r="D15" s="1">
        <v>3691.806</v>
      </c>
      <c r="E15" s="1">
        <v>107.65600000000001</v>
      </c>
      <c r="F15" s="1">
        <v>0.78743339999999995</v>
      </c>
      <c r="G15" s="1">
        <v>2.2962179999999999E-2</v>
      </c>
    </row>
    <row r="16" spans="1:7" x14ac:dyDescent="0.25">
      <c r="A16" s="1">
        <v>0.3997328</v>
      </c>
      <c r="B16" s="1">
        <v>0.31601659999999998</v>
      </c>
      <c r="C16" s="1">
        <v>1.6</v>
      </c>
      <c r="D16" s="1">
        <v>3666.5819999999999</v>
      </c>
      <c r="E16" s="1">
        <v>108.54089999999999</v>
      </c>
      <c r="F16" s="1">
        <v>0.7820532</v>
      </c>
      <c r="G16" s="1">
        <v>2.3150919999999998E-2</v>
      </c>
    </row>
    <row r="17" spans="1:7" x14ac:dyDescent="0.25">
      <c r="A17" s="1">
        <v>0.3997328</v>
      </c>
      <c r="B17" s="1">
        <v>0.3065811</v>
      </c>
      <c r="C17" s="1">
        <v>1.7</v>
      </c>
      <c r="D17" s="1">
        <v>3644.4079999999999</v>
      </c>
      <c r="E17" s="1">
        <v>109.3466</v>
      </c>
      <c r="F17" s="1">
        <v>0.77732380000000001</v>
      </c>
      <c r="G17" s="1">
        <v>2.332277E-2</v>
      </c>
    </row>
    <row r="18" spans="1:7" x14ac:dyDescent="0.25">
      <c r="A18" s="1">
        <v>0.3997328</v>
      </c>
      <c r="B18" s="1">
        <v>0.29794330000000002</v>
      </c>
      <c r="C18" s="1">
        <v>1.8</v>
      </c>
      <c r="D18" s="1">
        <v>3624.7979999999998</v>
      </c>
      <c r="E18" s="1">
        <v>110.0821</v>
      </c>
      <c r="F18" s="1">
        <v>0.77314099999999997</v>
      </c>
      <c r="G18" s="1">
        <v>2.347964E-2</v>
      </c>
    </row>
    <row r="19" spans="1:7" x14ac:dyDescent="0.25">
      <c r="A19" s="1">
        <v>0.3997328</v>
      </c>
      <c r="B19" s="1">
        <v>0.2899967</v>
      </c>
      <c r="C19" s="1">
        <v>1.9</v>
      </c>
      <c r="D19" s="1">
        <v>3607.3589999999999</v>
      </c>
      <c r="E19" s="1">
        <v>110.75490000000001</v>
      </c>
      <c r="F19" s="1">
        <v>0.76942149999999998</v>
      </c>
      <c r="G19" s="1">
        <v>2.3623160000000001E-2</v>
      </c>
    </row>
    <row r="20" spans="1:7" x14ac:dyDescent="0.25">
      <c r="A20" s="1">
        <v>0.3997328</v>
      </c>
      <c r="B20" s="1">
        <v>0.28265380000000001</v>
      </c>
      <c r="C20">
        <v>2</v>
      </c>
      <c r="D20" s="1">
        <v>3591.7759999999998</v>
      </c>
      <c r="E20" s="1">
        <v>111.37179999999999</v>
      </c>
      <c r="F20" s="1">
        <v>0.76609780000000005</v>
      </c>
      <c r="G20" s="1">
        <v>2.375472E-2</v>
      </c>
    </row>
    <row r="21" spans="1:7" x14ac:dyDescent="0.25">
      <c r="A21" s="1">
        <v>0.3997328</v>
      </c>
      <c r="B21" s="1">
        <v>0.27584189999999997</v>
      </c>
      <c r="C21" s="1">
        <v>2.1</v>
      </c>
      <c r="D21" s="1">
        <v>3577.7890000000002</v>
      </c>
      <c r="E21" s="1">
        <v>111.9383</v>
      </c>
      <c r="F21" s="1">
        <v>0.76311450000000003</v>
      </c>
      <c r="G21" s="1">
        <v>2.3875569999999999E-2</v>
      </c>
    </row>
    <row r="22" spans="1:7" x14ac:dyDescent="0.25">
      <c r="A22" s="1">
        <v>0.3997328</v>
      </c>
      <c r="B22" s="1">
        <v>0.26949980000000001</v>
      </c>
      <c r="C22" s="1">
        <v>2.2000000000000002</v>
      </c>
      <c r="D22" s="1">
        <v>3565.1860000000001</v>
      </c>
      <c r="E22" s="1">
        <v>112.4597</v>
      </c>
      <c r="F22" s="1">
        <v>0.76042620000000005</v>
      </c>
      <c r="G22" s="1">
        <v>2.3986770000000001E-2</v>
      </c>
    </row>
    <row r="23" spans="1:7" x14ac:dyDescent="0.25">
      <c r="A23" s="1">
        <v>0.3997328</v>
      </c>
      <c r="B23" s="1">
        <v>0.26357599999999998</v>
      </c>
      <c r="C23" s="1">
        <v>2.2999999999999998</v>
      </c>
      <c r="D23" s="1">
        <v>3553.7860000000001</v>
      </c>
      <c r="E23" s="1">
        <v>112.94029999999999</v>
      </c>
      <c r="F23" s="1">
        <v>0.75799479999999997</v>
      </c>
      <c r="G23" s="1">
        <v>2.4089269999999999E-2</v>
      </c>
    </row>
    <row r="24" spans="1:7" x14ac:dyDescent="0.25">
      <c r="A24" s="1">
        <v>0.3997328</v>
      </c>
      <c r="B24" s="1">
        <v>0.25802639999999999</v>
      </c>
      <c r="C24" s="1">
        <v>2.4</v>
      </c>
      <c r="D24" s="1">
        <v>3543.442</v>
      </c>
      <c r="E24" s="1">
        <v>113.384</v>
      </c>
      <c r="F24" s="1">
        <v>0.75578840000000003</v>
      </c>
      <c r="G24" s="1">
        <v>2.4183909999999999E-2</v>
      </c>
    </row>
    <row r="25" spans="1:7" x14ac:dyDescent="0.25">
      <c r="A25" s="1">
        <v>0.3997328</v>
      </c>
      <c r="B25" s="1">
        <v>0.25281320000000002</v>
      </c>
      <c r="C25" s="1">
        <v>2.5</v>
      </c>
      <c r="D25" s="1">
        <v>3534.0259999999998</v>
      </c>
      <c r="E25" s="1">
        <v>113.79430000000001</v>
      </c>
      <c r="F25" s="1">
        <v>0.75378000000000001</v>
      </c>
      <c r="G25" s="1">
        <v>2.427143E-2</v>
      </c>
    </row>
    <row r="26" spans="1:7" x14ac:dyDescent="0.25">
      <c r="A26" s="1">
        <v>0.3997328</v>
      </c>
      <c r="B26" s="1">
        <v>0.24790380000000001</v>
      </c>
      <c r="C26" s="1">
        <v>2.6</v>
      </c>
      <c r="D26" s="1">
        <v>3525.431</v>
      </c>
      <c r="E26" s="1">
        <v>114.1743</v>
      </c>
      <c r="F26" s="1">
        <v>0.75194680000000003</v>
      </c>
      <c r="G26" s="1">
        <v>2.4352490000000001E-2</v>
      </c>
    </row>
    <row r="27" spans="1:7" x14ac:dyDescent="0.25">
      <c r="A27" s="1">
        <v>0.3997328</v>
      </c>
      <c r="B27" s="1">
        <v>0.24326970000000001</v>
      </c>
      <c r="C27" s="1">
        <v>2.7</v>
      </c>
      <c r="D27" s="1">
        <v>3517.5639999999999</v>
      </c>
      <c r="E27" s="1">
        <v>114.52679999999999</v>
      </c>
      <c r="F27" s="1">
        <v>0.75026879999999996</v>
      </c>
      <c r="G27" s="1">
        <v>2.4427669999999999E-2</v>
      </c>
    </row>
    <row r="28" spans="1:7" x14ac:dyDescent="0.25">
      <c r="A28" s="1">
        <v>0.3997328</v>
      </c>
      <c r="B28" s="1">
        <v>0.23888609999999999</v>
      </c>
      <c r="C28" s="1">
        <v>2.8</v>
      </c>
      <c r="D28" s="1">
        <v>3510.346</v>
      </c>
      <c r="E28" s="1">
        <v>114.85420000000001</v>
      </c>
      <c r="F28" s="1">
        <v>0.74872930000000004</v>
      </c>
      <c r="G28" s="1">
        <v>2.4497499999999998E-2</v>
      </c>
    </row>
    <row r="29" spans="1:7" x14ac:dyDescent="0.25">
      <c r="A29" s="1">
        <v>0.3997328</v>
      </c>
      <c r="B29" s="1">
        <v>0.2347312</v>
      </c>
      <c r="C29" s="1">
        <v>2.9</v>
      </c>
      <c r="D29" s="1">
        <v>3503.7080000000001</v>
      </c>
      <c r="E29" s="1">
        <v>115.1587</v>
      </c>
      <c r="F29" s="1">
        <v>0.74731360000000002</v>
      </c>
      <c r="G29" s="1">
        <v>2.456245E-2</v>
      </c>
    </row>
    <row r="30" spans="1:7" x14ac:dyDescent="0.25">
      <c r="A30" s="1">
        <v>0.3997328</v>
      </c>
      <c r="B30" s="1">
        <v>0.23078589999999999</v>
      </c>
      <c r="C30" s="1">
        <v>3</v>
      </c>
      <c r="D30" s="1">
        <v>3497.5909999999999</v>
      </c>
      <c r="E30" s="1">
        <v>115.4423</v>
      </c>
      <c r="F30" s="1">
        <v>0.74600880000000003</v>
      </c>
      <c r="G30" s="1">
        <v>2.4622939999999999E-2</v>
      </c>
    </row>
    <row r="31" spans="1:7" x14ac:dyDescent="0.25">
      <c r="A31" s="1">
        <v>0.3997328</v>
      </c>
      <c r="B31" s="1">
        <v>0.22703300000000001</v>
      </c>
      <c r="C31" s="1">
        <v>3.1</v>
      </c>
      <c r="D31" s="1">
        <v>3491.942</v>
      </c>
      <c r="E31" s="1">
        <v>115.7068</v>
      </c>
      <c r="F31" s="1">
        <v>0.74480389999999996</v>
      </c>
      <c r="G31" s="1">
        <v>2.4679349999999999E-2</v>
      </c>
    </row>
    <row r="32" spans="1:7" x14ac:dyDescent="0.25">
      <c r="A32" s="1">
        <v>0.3997328</v>
      </c>
      <c r="B32" s="1">
        <v>0.2234574</v>
      </c>
      <c r="C32" s="1">
        <v>3.2</v>
      </c>
      <c r="D32" s="1">
        <v>3486.7150000000001</v>
      </c>
      <c r="E32" s="1">
        <v>115.9537</v>
      </c>
      <c r="F32" s="1">
        <v>0.74368900000000004</v>
      </c>
      <c r="G32" s="1">
        <v>2.473202E-2</v>
      </c>
    </row>
    <row r="33" spans="1:7" x14ac:dyDescent="0.25">
      <c r="A33" s="1">
        <v>0.3997328</v>
      </c>
      <c r="B33" s="1">
        <v>0.22004570000000001</v>
      </c>
      <c r="C33" s="1">
        <v>3.3</v>
      </c>
      <c r="D33" s="1">
        <v>3481.87</v>
      </c>
      <c r="E33" s="1">
        <v>116.1845</v>
      </c>
      <c r="F33" s="1">
        <v>0.74265559999999997</v>
      </c>
      <c r="G33" s="1">
        <v>2.4781250000000001E-2</v>
      </c>
    </row>
    <row r="34" spans="1:7" x14ac:dyDescent="0.25">
      <c r="A34" s="1">
        <v>0.3997328</v>
      </c>
      <c r="B34" s="1">
        <v>0.21678559999999999</v>
      </c>
      <c r="C34" s="1">
        <v>3.4</v>
      </c>
      <c r="D34" s="1">
        <v>3477.3710000000001</v>
      </c>
      <c r="E34" s="1">
        <v>116.4006</v>
      </c>
      <c r="F34" s="1">
        <v>0.74169600000000002</v>
      </c>
      <c r="G34" s="1">
        <v>2.4827330000000002E-2</v>
      </c>
    </row>
    <row r="35" spans="1:7" x14ac:dyDescent="0.25">
      <c r="A35" s="1">
        <v>0.3997328</v>
      </c>
      <c r="B35" s="1">
        <v>0.2136662</v>
      </c>
      <c r="C35" s="1">
        <v>3.5</v>
      </c>
      <c r="D35" s="1">
        <v>3473.1860000000001</v>
      </c>
      <c r="E35" s="1">
        <v>116.60299999999999</v>
      </c>
      <c r="F35" s="1">
        <v>0.74080349999999995</v>
      </c>
      <c r="G35" s="1">
        <v>2.4870509999999998E-2</v>
      </c>
    </row>
    <row r="36" spans="1:7" x14ac:dyDescent="0.25">
      <c r="A36" s="1">
        <v>0.3997328</v>
      </c>
      <c r="B36" s="1">
        <v>0.2106777</v>
      </c>
      <c r="C36" s="1">
        <v>3.6</v>
      </c>
      <c r="D36" s="1">
        <v>3469.288</v>
      </c>
      <c r="E36" s="1">
        <v>116.7929</v>
      </c>
      <c r="F36" s="1">
        <v>0.73997210000000002</v>
      </c>
      <c r="G36" s="1">
        <v>2.4911010000000001E-2</v>
      </c>
    </row>
    <row r="37" spans="1:7" x14ac:dyDescent="0.25">
      <c r="A37" s="1">
        <v>0.3997328</v>
      </c>
      <c r="B37" s="1">
        <v>0.2078112</v>
      </c>
      <c r="C37" s="1">
        <v>3.7</v>
      </c>
      <c r="D37" s="1">
        <v>3465.652</v>
      </c>
      <c r="E37" s="1">
        <v>116.9712</v>
      </c>
      <c r="F37" s="1">
        <v>0.73919639999999998</v>
      </c>
      <c r="G37" s="1">
        <v>2.4949039999999999E-2</v>
      </c>
    </row>
    <row r="38" spans="1:7" x14ac:dyDescent="0.25">
      <c r="A38" s="1">
        <v>0.3997328</v>
      </c>
      <c r="B38" s="1">
        <v>0.20505860000000001</v>
      </c>
      <c r="C38" s="1">
        <v>3.8</v>
      </c>
      <c r="D38" s="1">
        <v>3462.2539999999999</v>
      </c>
      <c r="E38" s="1">
        <v>117.1388</v>
      </c>
      <c r="F38" s="1">
        <v>0.73847169999999995</v>
      </c>
      <c r="G38" s="1">
        <v>2.498479E-2</v>
      </c>
    </row>
    <row r="39" spans="1:7" x14ac:dyDescent="0.25">
      <c r="A39" s="1">
        <v>0.3997328</v>
      </c>
      <c r="B39" s="1">
        <v>0.2024126</v>
      </c>
      <c r="C39" s="1">
        <v>3.9</v>
      </c>
      <c r="D39" s="1">
        <v>3459.0749999999998</v>
      </c>
      <c r="E39" s="1">
        <v>117.29649999999999</v>
      </c>
      <c r="F39" s="1">
        <v>0.7377937</v>
      </c>
      <c r="G39" s="1">
        <v>2.5018430000000001E-2</v>
      </c>
    </row>
    <row r="40" spans="1:7" x14ac:dyDescent="0.25">
      <c r="A40" s="1">
        <v>0.69921319999999998</v>
      </c>
      <c r="B40" s="1">
        <v>2.211106</v>
      </c>
      <c r="C40" s="1">
        <v>0.1</v>
      </c>
      <c r="D40" s="1">
        <v>6578.6450000000004</v>
      </c>
      <c r="E40" s="1">
        <v>584.98820000000001</v>
      </c>
      <c r="F40" s="1">
        <v>0.45859759999999999</v>
      </c>
      <c r="G40" s="1">
        <v>4.0779559999999999E-2</v>
      </c>
    </row>
    <row r="41" spans="1:7" x14ac:dyDescent="0.25">
      <c r="A41" s="1">
        <v>0.69921319999999998</v>
      </c>
      <c r="B41" s="1">
        <v>1.563488</v>
      </c>
      <c r="C41" s="1">
        <v>0.2</v>
      </c>
      <c r="D41" s="1">
        <v>7912.1689999999999</v>
      </c>
      <c r="E41" s="1">
        <v>849.62469999999996</v>
      </c>
      <c r="F41" s="1">
        <v>0.55155770000000004</v>
      </c>
      <c r="G41" s="1">
        <v>5.9227370000000001E-2</v>
      </c>
    </row>
    <row r="42" spans="1:7" x14ac:dyDescent="0.25">
      <c r="A42" s="1">
        <v>0.69921319999999998</v>
      </c>
      <c r="B42" s="1">
        <v>1.276583</v>
      </c>
      <c r="C42" s="1">
        <v>0.3</v>
      </c>
      <c r="D42" s="1">
        <v>8828.0480000000007</v>
      </c>
      <c r="E42" s="1">
        <v>870.00990000000002</v>
      </c>
      <c r="F42" s="1">
        <v>0.61540360000000005</v>
      </c>
      <c r="G42" s="1">
        <v>6.0648430000000003E-2</v>
      </c>
    </row>
    <row r="43" spans="1:7" x14ac:dyDescent="0.25">
      <c r="A43" s="1">
        <v>0.69921319999999998</v>
      </c>
      <c r="B43" s="1">
        <v>1.105553</v>
      </c>
      <c r="C43" s="1">
        <v>0.4</v>
      </c>
      <c r="D43" s="1">
        <v>9435.2039999999997</v>
      </c>
      <c r="E43" s="1">
        <v>772.5933</v>
      </c>
      <c r="F43" s="1">
        <v>0.65772850000000005</v>
      </c>
      <c r="G43" s="1">
        <v>5.3857509999999997E-2</v>
      </c>
    </row>
    <row r="44" spans="1:7" x14ac:dyDescent="0.25">
      <c r="A44" s="1">
        <v>0.69921319999999998</v>
      </c>
      <c r="B44" s="1">
        <v>0.98883679999999996</v>
      </c>
      <c r="C44" s="1">
        <v>0.5</v>
      </c>
      <c r="D44" s="1">
        <v>9891.0640000000003</v>
      </c>
      <c r="E44" s="1">
        <v>654.12310000000002</v>
      </c>
      <c r="F44" s="1">
        <v>0.68950650000000002</v>
      </c>
      <c r="G44" s="1">
        <v>4.5598949999999999E-2</v>
      </c>
    </row>
    <row r="45" spans="1:7" x14ac:dyDescent="0.25">
      <c r="A45" s="1">
        <v>0.69921319999999998</v>
      </c>
      <c r="B45" s="1">
        <v>0.90268029999999999</v>
      </c>
      <c r="C45" s="1">
        <v>0.6</v>
      </c>
      <c r="D45" s="1">
        <v>10246.299999999999</v>
      </c>
      <c r="E45" s="1">
        <v>549.86850000000004</v>
      </c>
      <c r="F45" s="1">
        <v>0.71427019999999997</v>
      </c>
      <c r="G45" s="1">
        <v>3.833135E-2</v>
      </c>
    </row>
    <row r="46" spans="1:7" x14ac:dyDescent="0.25">
      <c r="A46" s="1">
        <v>0.69921319999999998</v>
      </c>
      <c r="B46" s="1">
        <v>0.83571960000000001</v>
      </c>
      <c r="C46" s="1">
        <v>0.7</v>
      </c>
      <c r="D46" s="1">
        <v>10534</v>
      </c>
      <c r="E46" s="1">
        <v>470.93220000000002</v>
      </c>
      <c r="F46" s="1">
        <v>0.73432589999999998</v>
      </c>
      <c r="G46" s="1">
        <v>3.2828700000000002E-2</v>
      </c>
    </row>
    <row r="47" spans="1:7" x14ac:dyDescent="0.25">
      <c r="A47" s="1">
        <v>0.69921319999999998</v>
      </c>
      <c r="B47" s="1">
        <v>0.78174410000000005</v>
      </c>
      <c r="C47" s="1">
        <v>0.8</v>
      </c>
      <c r="D47" s="1">
        <v>10760.06</v>
      </c>
      <c r="E47" s="1">
        <v>415.64150000000001</v>
      </c>
      <c r="F47" s="1">
        <v>0.75008439999999998</v>
      </c>
      <c r="G47" s="1">
        <v>2.8974389999999999E-2</v>
      </c>
    </row>
    <row r="48" spans="1:7" x14ac:dyDescent="0.25">
      <c r="A48" s="1">
        <v>0.69921319999999998</v>
      </c>
      <c r="B48" s="1">
        <v>0.73703540000000001</v>
      </c>
      <c r="C48" s="1">
        <v>0.9</v>
      </c>
      <c r="D48" s="1">
        <v>10915.29</v>
      </c>
      <c r="E48" s="1">
        <v>378.35599999999999</v>
      </c>
      <c r="F48" s="1">
        <v>0.76090539999999995</v>
      </c>
      <c r="G48" s="1">
        <v>2.637521E-2</v>
      </c>
    </row>
    <row r="49" spans="1:9" x14ac:dyDescent="0.25">
      <c r="A49" s="1">
        <v>0.69921319999999998</v>
      </c>
      <c r="B49" s="1">
        <v>0.69921319999999998</v>
      </c>
      <c r="C49">
        <v>1</v>
      </c>
      <c r="D49" s="1">
        <v>11018.63</v>
      </c>
      <c r="E49" s="1">
        <v>354.88400000000001</v>
      </c>
      <c r="F49" s="1">
        <v>0.76810940000000005</v>
      </c>
      <c r="G49" s="1">
        <v>2.4738980000000001E-2</v>
      </c>
    </row>
    <row r="50" spans="1:9" x14ac:dyDescent="0.25">
      <c r="A50" s="1">
        <v>0.69921319999999998</v>
      </c>
      <c r="B50" s="1">
        <v>0.66667359999999998</v>
      </c>
      <c r="C50" s="1">
        <v>1.1000000000000001</v>
      </c>
      <c r="D50" s="1">
        <v>11077.07</v>
      </c>
      <c r="E50" s="1">
        <v>340.7998</v>
      </c>
      <c r="F50" s="1">
        <v>0.77218310000000001</v>
      </c>
      <c r="G50" s="1">
        <v>2.3757170000000001E-2</v>
      </c>
    </row>
    <row r="51" spans="1:9" x14ac:dyDescent="0.25">
      <c r="A51" s="1">
        <v>0.69921319999999998</v>
      </c>
      <c r="B51" s="1">
        <v>0.63829139999999995</v>
      </c>
      <c r="C51" s="1">
        <v>1.2</v>
      </c>
      <c r="D51" s="1">
        <v>11110.62</v>
      </c>
      <c r="E51" s="1">
        <v>333.40179999999998</v>
      </c>
      <c r="F51" s="1">
        <v>0.77452160000000003</v>
      </c>
      <c r="G51" s="1">
        <v>2.324145E-2</v>
      </c>
    </row>
    <row r="52" spans="1:9" x14ac:dyDescent="0.25">
      <c r="A52" s="1">
        <v>0.69921319999999998</v>
      </c>
      <c r="B52" s="1">
        <v>0.61325050000000003</v>
      </c>
      <c r="C52" s="1">
        <v>1.3</v>
      </c>
      <c r="D52" s="1">
        <v>11135.78</v>
      </c>
      <c r="E52" s="1">
        <v>331.17989999999998</v>
      </c>
      <c r="F52" s="1">
        <v>0.77627539999999995</v>
      </c>
      <c r="G52" s="1">
        <v>2.3086559999999999E-2</v>
      </c>
    </row>
    <row r="53" spans="1:9" x14ac:dyDescent="0.25">
      <c r="A53" s="1">
        <v>0.69921319999999998</v>
      </c>
      <c r="B53" s="1">
        <v>0.590943</v>
      </c>
      <c r="C53" s="1">
        <v>1.4</v>
      </c>
      <c r="D53" s="1">
        <v>11129.16</v>
      </c>
      <c r="E53" s="1">
        <v>330.62130000000002</v>
      </c>
      <c r="F53" s="1">
        <v>0.77581429999999996</v>
      </c>
      <c r="G53" s="1">
        <v>2.3047620000000001E-2</v>
      </c>
    </row>
    <row r="54" spans="1:9" x14ac:dyDescent="0.25">
      <c r="A54" s="1">
        <v>0.69921319999999998</v>
      </c>
      <c r="B54" s="1">
        <v>0.5709052</v>
      </c>
      <c r="C54" s="1">
        <v>1.5</v>
      </c>
      <c r="D54" s="1">
        <v>11105.56</v>
      </c>
      <c r="E54" s="1">
        <v>331.15969999999999</v>
      </c>
      <c r="F54" s="1">
        <v>0.77416879999999999</v>
      </c>
      <c r="G54" s="1">
        <v>2.308516E-2</v>
      </c>
    </row>
    <row r="55" spans="1:9" x14ac:dyDescent="0.25">
      <c r="A55" s="1">
        <v>0.69921319999999998</v>
      </c>
      <c r="B55" s="1">
        <v>0.55277659999999995</v>
      </c>
      <c r="C55" s="1">
        <v>1.6</v>
      </c>
      <c r="D55" s="1">
        <v>11073.4</v>
      </c>
      <c r="E55" s="1">
        <v>332.37799999999999</v>
      </c>
      <c r="F55" s="1">
        <v>0.77192709999999998</v>
      </c>
      <c r="G55" s="1">
        <v>2.3170079999999999E-2</v>
      </c>
    </row>
    <row r="56" spans="1:9" x14ac:dyDescent="0.25">
      <c r="A56" s="1">
        <v>0.69921319999999998</v>
      </c>
      <c r="B56" s="1">
        <v>0.53627199999999997</v>
      </c>
      <c r="C56" s="1">
        <v>1.7</v>
      </c>
      <c r="D56" s="1">
        <v>11037.54</v>
      </c>
      <c r="E56" s="1">
        <v>333.97930000000002</v>
      </c>
      <c r="F56" s="1">
        <v>0.76942730000000004</v>
      </c>
      <c r="G56" s="1">
        <v>2.3281710000000001E-2</v>
      </c>
    </row>
    <row r="57" spans="1:9" x14ac:dyDescent="0.25">
      <c r="A57" s="1">
        <v>0.69921319999999998</v>
      </c>
      <c r="B57" s="1">
        <v>0.52116269999999998</v>
      </c>
      <c r="C57" s="1">
        <v>1.8</v>
      </c>
      <c r="D57" s="1">
        <v>11000.75</v>
      </c>
      <c r="E57" s="1">
        <v>335.7645</v>
      </c>
      <c r="F57" s="1">
        <v>0.76686259999999995</v>
      </c>
      <c r="G57" s="1">
        <v>2.3406159999999999E-2</v>
      </c>
    </row>
    <row r="58" spans="1:9" x14ac:dyDescent="0.25">
      <c r="A58" s="1">
        <v>0.69921319999999998</v>
      </c>
      <c r="B58" s="1">
        <v>0.50726260000000001</v>
      </c>
      <c r="C58" s="1">
        <v>1.9</v>
      </c>
      <c r="D58" s="1">
        <v>10964.58</v>
      </c>
      <c r="E58" s="1">
        <v>337.60579999999999</v>
      </c>
      <c r="F58" s="1">
        <v>0.7643413</v>
      </c>
      <c r="G58" s="1">
        <v>2.353452E-2</v>
      </c>
    </row>
    <row r="59" spans="1:9" x14ac:dyDescent="0.25">
      <c r="A59" s="1">
        <v>0.69921319999999998</v>
      </c>
      <c r="B59" s="1">
        <v>0.49441839999999998</v>
      </c>
      <c r="C59">
        <v>2</v>
      </c>
      <c r="D59" s="1">
        <v>10929.88</v>
      </c>
      <c r="E59" s="1">
        <v>339.42529999999999</v>
      </c>
      <c r="F59" s="1">
        <v>0.76192219999999999</v>
      </c>
      <c r="G59" s="1">
        <v>2.3661350000000001E-2</v>
      </c>
    </row>
    <row r="60" spans="1:9" x14ac:dyDescent="0.25">
      <c r="A60" s="1">
        <v>0.69921319999999998</v>
      </c>
      <c r="B60" s="1">
        <v>0.48250290000000001</v>
      </c>
      <c r="C60" s="1">
        <v>2.1</v>
      </c>
      <c r="D60" s="1">
        <v>10897.06</v>
      </c>
      <c r="E60" s="1">
        <v>341.17770000000002</v>
      </c>
      <c r="F60" s="1">
        <v>0.75963429999999998</v>
      </c>
      <c r="G60" s="1">
        <v>2.3783510000000001E-2</v>
      </c>
    </row>
    <row r="61" spans="1:9" x14ac:dyDescent="0.25">
      <c r="A61" s="1">
        <v>0.69921319999999998</v>
      </c>
      <c r="B61" s="1">
        <v>0.47140939999999998</v>
      </c>
      <c r="C61" s="1">
        <v>2.2000000000000002</v>
      </c>
      <c r="D61" s="1">
        <v>10866.29</v>
      </c>
      <c r="E61" s="1">
        <v>342.839</v>
      </c>
      <c r="F61" s="1">
        <v>0.75748970000000004</v>
      </c>
      <c r="G61" s="1">
        <v>2.3899320000000002E-2</v>
      </c>
    </row>
    <row r="62" spans="1:9" x14ac:dyDescent="0.25">
      <c r="A62" s="1">
        <v>0.69921319999999998</v>
      </c>
      <c r="B62" s="1">
        <v>0.4610475</v>
      </c>
      <c r="C62" s="1">
        <v>2.2999999999999998</v>
      </c>
      <c r="D62" s="1">
        <v>10837.61</v>
      </c>
      <c r="E62" s="1">
        <v>344.39850000000001</v>
      </c>
      <c r="F62" s="1">
        <v>0.7554902</v>
      </c>
      <c r="G62" s="1">
        <v>2.4008040000000001E-2</v>
      </c>
      <c r="I62" t="s">
        <v>57</v>
      </c>
    </row>
    <row r="63" spans="1:9" x14ac:dyDescent="0.25">
      <c r="A63" s="1">
        <v>0.69921319999999998</v>
      </c>
      <c r="B63" s="1">
        <v>0.45134020000000002</v>
      </c>
      <c r="C63" s="1">
        <v>2.4</v>
      </c>
      <c r="D63" s="1">
        <v>10810.95</v>
      </c>
      <c r="E63" s="1">
        <v>345.8537</v>
      </c>
      <c r="F63" s="1">
        <v>0.75363170000000002</v>
      </c>
      <c r="G63" s="1">
        <v>2.4109479999999999E-2</v>
      </c>
    </row>
    <row r="64" spans="1:9" x14ac:dyDescent="0.25">
      <c r="A64" s="1">
        <v>0.69921319999999998</v>
      </c>
      <c r="B64" s="1">
        <v>0.44222119999999998</v>
      </c>
      <c r="C64" s="1">
        <v>2.5</v>
      </c>
      <c r="D64" s="1">
        <v>10786.21</v>
      </c>
      <c r="E64" s="1">
        <v>347.20679999999999</v>
      </c>
      <c r="F64" s="1">
        <v>0.7519074</v>
      </c>
      <c r="G64" s="1">
        <v>2.4203800000000001E-2</v>
      </c>
    </row>
    <row r="65" spans="1:7" x14ac:dyDescent="0.25">
      <c r="A65" s="1">
        <v>0.69921319999999998</v>
      </c>
      <c r="B65" s="1">
        <v>0.43363360000000001</v>
      </c>
      <c r="C65" s="1">
        <v>2.6</v>
      </c>
      <c r="D65" s="1">
        <v>10763.28</v>
      </c>
      <c r="E65" s="1">
        <v>348.46249999999998</v>
      </c>
      <c r="F65" s="1">
        <v>0.75030870000000005</v>
      </c>
      <c r="G65" s="1">
        <v>2.4291340000000002E-2</v>
      </c>
    </row>
    <row r="66" spans="1:7" x14ac:dyDescent="0.25">
      <c r="A66" s="1">
        <v>0.69921319999999998</v>
      </c>
      <c r="B66" s="1">
        <v>0.42552760000000001</v>
      </c>
      <c r="C66" s="1">
        <v>2.7</v>
      </c>
      <c r="D66" s="1">
        <v>10742.02</v>
      </c>
      <c r="E66" s="1">
        <v>349.62700000000001</v>
      </c>
      <c r="F66" s="1">
        <v>0.74882660000000001</v>
      </c>
      <c r="G66" s="1">
        <v>2.437251E-2</v>
      </c>
    </row>
    <row r="67" spans="1:7" x14ac:dyDescent="0.25">
      <c r="A67" s="1">
        <v>0.69921319999999998</v>
      </c>
      <c r="B67" s="1">
        <v>0.4178598</v>
      </c>
      <c r="C67" s="1">
        <v>2.8</v>
      </c>
      <c r="D67" s="1">
        <v>10722.3</v>
      </c>
      <c r="E67" s="1">
        <v>350.70699999999999</v>
      </c>
      <c r="F67" s="1">
        <v>0.74745209999999995</v>
      </c>
      <c r="G67" s="1">
        <v>2.4447799999999999E-2</v>
      </c>
    </row>
    <row r="68" spans="1:7" x14ac:dyDescent="0.25">
      <c r="A68" s="1">
        <v>0.69921319999999998</v>
      </c>
      <c r="B68" s="1">
        <v>0.41059210000000002</v>
      </c>
      <c r="C68" s="1">
        <v>2.9</v>
      </c>
      <c r="D68" s="1">
        <v>10704</v>
      </c>
      <c r="E68" s="1">
        <v>351.70909999999998</v>
      </c>
      <c r="F68" s="1">
        <v>0.74617659999999997</v>
      </c>
      <c r="G68" s="1">
        <v>2.4517649999999998E-2</v>
      </c>
    </row>
    <row r="69" spans="1:7" x14ac:dyDescent="0.25">
      <c r="A69" s="1">
        <v>0.69921319999999998</v>
      </c>
      <c r="B69" s="1">
        <v>0.40369090000000002</v>
      </c>
      <c r="C69" s="1">
        <v>3</v>
      </c>
      <c r="D69" s="1">
        <v>10687.01</v>
      </c>
      <c r="E69" s="1">
        <v>352.63959999999997</v>
      </c>
      <c r="F69" s="1">
        <v>0.74499190000000004</v>
      </c>
      <c r="G69" s="1">
        <v>2.458252E-2</v>
      </c>
    </row>
    <row r="70" spans="1:7" x14ac:dyDescent="0.25">
      <c r="A70" s="1">
        <v>0.69921319999999998</v>
      </c>
      <c r="B70" s="1">
        <v>0.39712639999999999</v>
      </c>
      <c r="C70" s="1">
        <v>3.1</v>
      </c>
      <c r="D70" s="1">
        <v>10671.21</v>
      </c>
      <c r="E70" s="1">
        <v>353.50470000000001</v>
      </c>
      <c r="F70" s="1">
        <v>0.74389050000000001</v>
      </c>
      <c r="G70" s="1">
        <v>2.4642830000000001E-2</v>
      </c>
    </row>
    <row r="71" spans="1:7" x14ac:dyDescent="0.25">
      <c r="A71" s="1">
        <v>0.69921319999999998</v>
      </c>
      <c r="B71" s="1">
        <v>0.3908721</v>
      </c>
      <c r="C71" s="1">
        <v>3.2</v>
      </c>
      <c r="D71" s="1">
        <v>10656.5</v>
      </c>
      <c r="E71" s="1">
        <v>354.30990000000003</v>
      </c>
      <c r="F71" s="1">
        <v>0.74286540000000001</v>
      </c>
      <c r="G71" s="1">
        <v>2.4698959999999999E-2</v>
      </c>
    </row>
    <row r="72" spans="1:7" x14ac:dyDescent="0.25">
      <c r="A72" s="1">
        <v>0.69921319999999998</v>
      </c>
      <c r="B72" s="1">
        <v>0.38490419999999997</v>
      </c>
      <c r="C72" s="1">
        <v>3.3</v>
      </c>
      <c r="D72" s="1">
        <v>10642.8</v>
      </c>
      <c r="E72" s="1">
        <v>355.06020000000001</v>
      </c>
      <c r="F72" s="1">
        <v>0.74191019999999996</v>
      </c>
      <c r="G72" s="1">
        <v>2.4751260000000001E-2</v>
      </c>
    </row>
    <row r="73" spans="1:7" x14ac:dyDescent="0.25">
      <c r="A73" s="1">
        <v>0.69921319999999998</v>
      </c>
      <c r="B73" s="1">
        <v>0.37920160000000003</v>
      </c>
      <c r="C73" s="1">
        <v>3.4</v>
      </c>
      <c r="D73" s="1">
        <v>10630.02</v>
      </c>
      <c r="E73" s="1">
        <v>355.76029999999997</v>
      </c>
      <c r="F73" s="1">
        <v>0.74101930000000005</v>
      </c>
      <c r="G73" s="1">
        <v>2.480007E-2</v>
      </c>
    </row>
    <row r="74" spans="1:7" x14ac:dyDescent="0.25">
      <c r="A74" s="1">
        <v>0.69921319999999998</v>
      </c>
      <c r="B74" s="1">
        <v>0.3737452</v>
      </c>
      <c r="C74" s="1">
        <v>3.5</v>
      </c>
      <c r="D74" s="1">
        <v>10618.09</v>
      </c>
      <c r="E74" s="1">
        <v>356.4144</v>
      </c>
      <c r="F74" s="1">
        <v>0.74018720000000005</v>
      </c>
      <c r="G74" s="1">
        <v>2.484567E-2</v>
      </c>
    </row>
    <row r="75" spans="1:7" x14ac:dyDescent="0.25">
      <c r="A75" s="1">
        <v>0.69921319999999998</v>
      </c>
      <c r="B75" s="1">
        <v>0.3685177</v>
      </c>
      <c r="C75" s="1">
        <v>3.6</v>
      </c>
      <c r="D75" s="1">
        <v>10606.92</v>
      </c>
      <c r="E75" s="1">
        <v>357.02629999999999</v>
      </c>
      <c r="F75" s="1">
        <v>0.73940919999999999</v>
      </c>
      <c r="G75" s="1">
        <v>2.4888319999999998E-2</v>
      </c>
    </row>
    <row r="76" spans="1:7" x14ac:dyDescent="0.25">
      <c r="A76" s="1">
        <v>0.69921319999999998</v>
      </c>
      <c r="B76" s="1">
        <v>0.36350359999999998</v>
      </c>
      <c r="C76" s="1">
        <v>3.7</v>
      </c>
      <c r="D76" s="1">
        <v>10596.48</v>
      </c>
      <c r="E76" s="1">
        <v>357.59949999999998</v>
      </c>
      <c r="F76" s="1">
        <v>0.73868100000000003</v>
      </c>
      <c r="G76" s="1">
        <v>2.4928280000000001E-2</v>
      </c>
    </row>
    <row r="77" spans="1:7" x14ac:dyDescent="0.25">
      <c r="A77" s="1">
        <v>0.69921319999999998</v>
      </c>
      <c r="B77" s="1">
        <v>0.35868879999999997</v>
      </c>
      <c r="C77" s="1">
        <v>3.8</v>
      </c>
      <c r="D77" s="1">
        <v>10586.69</v>
      </c>
      <c r="E77" s="1">
        <v>358.137</v>
      </c>
      <c r="F77" s="1">
        <v>0.73799859999999995</v>
      </c>
      <c r="G77" s="1">
        <v>2.496574E-2</v>
      </c>
    </row>
    <row r="78" spans="1:7" x14ac:dyDescent="0.25">
      <c r="A78" s="1">
        <v>0.69921319999999998</v>
      </c>
      <c r="B78" s="1">
        <v>0.3540604</v>
      </c>
      <c r="C78" s="1">
        <v>3.9</v>
      </c>
      <c r="D78" s="1">
        <v>10577.51</v>
      </c>
      <c r="E78" s="1">
        <v>358.64159999999998</v>
      </c>
      <c r="F78" s="1">
        <v>0.73735839999999997</v>
      </c>
      <c r="G78" s="1">
        <v>2.5000919999999999E-2</v>
      </c>
    </row>
    <row r="79" spans="1:7" x14ac:dyDescent="0.25">
      <c r="A79" s="1">
        <v>0.99933209999999995</v>
      </c>
      <c r="B79" s="1">
        <v>3.1601659999999998</v>
      </c>
      <c r="C79" s="1">
        <v>0.1</v>
      </c>
      <c r="D79" s="1">
        <v>12316.99</v>
      </c>
      <c r="E79" s="1">
        <v>-387.7097</v>
      </c>
      <c r="F79" s="1">
        <v>0.42033880000000001</v>
      </c>
      <c r="G79" s="1">
        <v>-1.323127E-2</v>
      </c>
    </row>
    <row r="80" spans="1:7" x14ac:dyDescent="0.25">
      <c r="A80" s="1">
        <v>0.99933209999999995</v>
      </c>
      <c r="B80" s="1">
        <v>2.2345739999999998</v>
      </c>
      <c r="C80" s="1">
        <v>0.2</v>
      </c>
      <c r="D80" s="1">
        <v>15905.29</v>
      </c>
      <c r="E80" s="1">
        <v>844.69500000000005</v>
      </c>
      <c r="F80" s="1">
        <v>0.54279580000000005</v>
      </c>
      <c r="G80" s="1">
        <v>2.8826689999999999E-2</v>
      </c>
    </row>
    <row r="81" spans="1:7" x14ac:dyDescent="0.25">
      <c r="A81" s="1">
        <v>0.99933209999999995</v>
      </c>
      <c r="B81" s="1">
        <v>1.824522</v>
      </c>
      <c r="C81" s="1">
        <v>0.3</v>
      </c>
      <c r="D81" s="1">
        <v>17452.400000000001</v>
      </c>
      <c r="E81" s="1">
        <v>1478.0239999999999</v>
      </c>
      <c r="F81" s="1">
        <v>0.59559359999999995</v>
      </c>
      <c r="G81" s="1">
        <v>5.0440150000000003E-2</v>
      </c>
    </row>
    <row r="82" spans="1:7" x14ac:dyDescent="0.25">
      <c r="A82" s="1">
        <v>0.99933209999999995</v>
      </c>
      <c r="B82" s="1">
        <v>1.5800829999999999</v>
      </c>
      <c r="C82" s="1">
        <v>0.4</v>
      </c>
      <c r="D82" s="1">
        <v>18053.75</v>
      </c>
      <c r="E82" s="1">
        <v>1601.7149999999999</v>
      </c>
      <c r="F82" s="1">
        <v>0.61611570000000004</v>
      </c>
      <c r="G82" s="1">
        <v>5.4661330000000001E-2</v>
      </c>
    </row>
    <row r="83" spans="1:7" x14ac:dyDescent="0.25">
      <c r="A83" s="1">
        <v>0.99933209999999995</v>
      </c>
      <c r="B83" s="1">
        <v>1.4132690000000001</v>
      </c>
      <c r="C83" s="1">
        <v>0.5</v>
      </c>
      <c r="D83" s="1">
        <v>18353</v>
      </c>
      <c r="E83" s="1">
        <v>1539.1769999999999</v>
      </c>
      <c r="F83" s="1">
        <v>0.6263282</v>
      </c>
      <c r="G83" s="1">
        <v>5.2527110000000002E-2</v>
      </c>
    </row>
    <row r="84" spans="1:7" x14ac:dyDescent="0.25">
      <c r="A84" s="1">
        <v>0.99933209999999995</v>
      </c>
      <c r="B84" s="1">
        <v>1.2901320000000001</v>
      </c>
      <c r="C84" s="1">
        <v>0.6</v>
      </c>
      <c r="D84" s="1">
        <v>18695.41</v>
      </c>
      <c r="E84" s="1">
        <v>1437.9870000000001</v>
      </c>
      <c r="F84" s="1">
        <v>0.63801339999999995</v>
      </c>
      <c r="G84" s="1">
        <v>4.9073819999999997E-2</v>
      </c>
    </row>
    <row r="85" spans="1:7" x14ac:dyDescent="0.25">
      <c r="A85" s="1">
        <v>0.99933209999999995</v>
      </c>
      <c r="B85" s="1">
        <v>1.1944300000000001</v>
      </c>
      <c r="C85" s="1">
        <v>0.7</v>
      </c>
      <c r="D85" s="1">
        <v>19081.46</v>
      </c>
      <c r="E85" s="1">
        <v>1336.7850000000001</v>
      </c>
      <c r="F85" s="1">
        <v>0.65118819999999999</v>
      </c>
      <c r="G85" s="1">
        <v>4.5620140000000003E-2</v>
      </c>
    </row>
    <row r="86" spans="1:7" x14ac:dyDescent="0.25">
      <c r="A86" s="1">
        <v>0.99933209999999995</v>
      </c>
      <c r="B86" s="1">
        <v>1.1172869999999999</v>
      </c>
      <c r="C86" s="1">
        <v>0.8</v>
      </c>
      <c r="D86" s="1">
        <v>19348.75</v>
      </c>
      <c r="E86" s="1">
        <v>1224.825</v>
      </c>
      <c r="F86" s="1">
        <v>0.66030979999999995</v>
      </c>
      <c r="G86" s="1">
        <v>4.1799299999999998E-2</v>
      </c>
    </row>
    <row r="87" spans="1:7" x14ac:dyDescent="0.25">
      <c r="A87" s="1">
        <v>0.99933209999999995</v>
      </c>
      <c r="B87" s="1">
        <v>1.0533889999999999</v>
      </c>
      <c r="C87" s="1">
        <v>0.9</v>
      </c>
      <c r="D87" s="1">
        <v>19666.990000000002</v>
      </c>
      <c r="E87" s="1">
        <v>1131.748</v>
      </c>
      <c r="F87" s="1">
        <v>0.6711705</v>
      </c>
      <c r="G87" s="1">
        <v>3.8622869999999997E-2</v>
      </c>
    </row>
    <row r="88" spans="1:7" x14ac:dyDescent="0.25">
      <c r="A88" s="1">
        <v>0.99933209999999995</v>
      </c>
      <c r="B88" s="1">
        <v>0.99933209999999995</v>
      </c>
      <c r="C88">
        <v>1</v>
      </c>
      <c r="D88" s="1">
        <v>19984.54</v>
      </c>
      <c r="E88" s="1">
        <v>1053.0050000000001</v>
      </c>
      <c r="F88" s="1">
        <v>0.68200740000000004</v>
      </c>
      <c r="G88" s="1">
        <v>3.5935639999999998E-2</v>
      </c>
    </row>
    <row r="89" spans="1:7" x14ac:dyDescent="0.25">
      <c r="A89" s="1">
        <v>0.99933209999999995</v>
      </c>
      <c r="B89" s="1">
        <v>0.95282579999999995</v>
      </c>
      <c r="C89" s="1">
        <v>1.1000000000000001</v>
      </c>
      <c r="D89" s="1">
        <v>20275.21</v>
      </c>
      <c r="E89" s="1">
        <v>986.23379999999997</v>
      </c>
      <c r="F89" s="1">
        <v>0.69192710000000002</v>
      </c>
      <c r="G89" s="1">
        <v>3.3656949999999998E-2</v>
      </c>
    </row>
    <row r="90" spans="1:7" x14ac:dyDescent="0.25">
      <c r="A90" s="1">
        <v>0.99933209999999995</v>
      </c>
      <c r="B90" s="1">
        <v>0.91226119999999999</v>
      </c>
      <c r="C90" s="1">
        <v>1.2</v>
      </c>
      <c r="D90" s="1">
        <v>20549.66</v>
      </c>
      <c r="E90" s="1">
        <v>931.53039999999999</v>
      </c>
      <c r="F90" s="1">
        <v>0.70129319999999995</v>
      </c>
      <c r="G90" s="1">
        <v>3.1790100000000002E-2</v>
      </c>
    </row>
    <row r="91" spans="1:7" x14ac:dyDescent="0.25">
      <c r="A91" s="1">
        <v>0.99933209999999995</v>
      </c>
      <c r="B91" s="1">
        <v>0.87647220000000003</v>
      </c>
      <c r="C91" s="1">
        <v>1.3</v>
      </c>
      <c r="D91" s="1">
        <v>20792.810000000001</v>
      </c>
      <c r="E91" s="1">
        <v>886.58860000000004</v>
      </c>
      <c r="F91" s="1">
        <v>0.70959099999999997</v>
      </c>
      <c r="G91" s="1">
        <v>3.0256379999999999E-2</v>
      </c>
    </row>
    <row r="92" spans="1:7" x14ac:dyDescent="0.25">
      <c r="A92" s="1">
        <v>0.99933209999999995</v>
      </c>
      <c r="B92" s="1">
        <v>0.84458979999999995</v>
      </c>
      <c r="C92" s="1">
        <v>1.4</v>
      </c>
      <c r="D92" s="1">
        <v>20995.37</v>
      </c>
      <c r="E92" s="1">
        <v>849.35919999999999</v>
      </c>
      <c r="F92" s="1">
        <v>0.71650369999999997</v>
      </c>
      <c r="G92" s="1">
        <v>2.898587E-2</v>
      </c>
    </row>
    <row r="93" spans="1:7" x14ac:dyDescent="0.25">
      <c r="A93" s="1">
        <v>0.99933209999999995</v>
      </c>
      <c r="B93" s="1">
        <v>0.81595119999999999</v>
      </c>
      <c r="C93" s="1">
        <v>1.5</v>
      </c>
      <c r="D93" s="1">
        <v>21166.6</v>
      </c>
      <c r="E93" s="1">
        <v>819.45410000000004</v>
      </c>
      <c r="F93" s="1">
        <v>0.72234730000000003</v>
      </c>
      <c r="G93" s="1">
        <v>2.7965299999999998E-2</v>
      </c>
    </row>
    <row r="94" spans="1:7" x14ac:dyDescent="0.25">
      <c r="A94" s="1">
        <v>0.99933209999999995</v>
      </c>
      <c r="B94" s="1">
        <v>0.7900414</v>
      </c>
      <c r="C94" s="1">
        <v>1.6</v>
      </c>
      <c r="D94" s="1">
        <v>21298.02</v>
      </c>
      <c r="E94" s="1">
        <v>794.73130000000003</v>
      </c>
      <c r="F94" s="1">
        <v>0.72683200000000003</v>
      </c>
      <c r="G94" s="1">
        <v>2.7121599999999999E-2</v>
      </c>
    </row>
    <row r="95" spans="1:7" x14ac:dyDescent="0.25">
      <c r="A95" s="1">
        <v>0.99933209999999995</v>
      </c>
      <c r="B95" s="1">
        <v>0.76645269999999999</v>
      </c>
      <c r="C95" s="1">
        <v>1.7</v>
      </c>
      <c r="D95" s="1">
        <v>21397.08</v>
      </c>
      <c r="E95" s="1">
        <v>774.65980000000002</v>
      </c>
      <c r="F95" s="1">
        <v>0.73021270000000005</v>
      </c>
      <c r="G95" s="1">
        <v>2.6436620000000001E-2</v>
      </c>
    </row>
    <row r="96" spans="1:7" x14ac:dyDescent="0.25">
      <c r="A96" s="1">
        <v>0.99933209999999995</v>
      </c>
      <c r="B96" s="1">
        <v>0.74485820000000003</v>
      </c>
      <c r="C96" s="1">
        <v>1.8</v>
      </c>
      <c r="D96" s="1">
        <v>21493.68</v>
      </c>
      <c r="E96" s="1">
        <v>760.17470000000003</v>
      </c>
      <c r="F96" s="1">
        <v>0.73350950000000004</v>
      </c>
      <c r="G96" s="1">
        <v>2.594229E-2</v>
      </c>
    </row>
    <row r="97" spans="1:7" x14ac:dyDescent="0.25">
      <c r="A97" s="1">
        <v>0.99933209999999995</v>
      </c>
      <c r="B97" s="1">
        <v>0.72499170000000002</v>
      </c>
      <c r="C97" s="1">
        <v>1.9</v>
      </c>
      <c r="D97" s="1">
        <v>21573.01</v>
      </c>
      <c r="E97" s="1">
        <v>749.41660000000002</v>
      </c>
      <c r="F97" s="1">
        <v>0.7362166</v>
      </c>
      <c r="G97" s="1">
        <v>2.5575150000000001E-2</v>
      </c>
    </row>
    <row r="98" spans="1:7" x14ac:dyDescent="0.25">
      <c r="A98" s="1">
        <v>0.99933209999999995</v>
      </c>
      <c r="B98" s="1">
        <v>0.70663450000000005</v>
      </c>
      <c r="C98">
        <v>2</v>
      </c>
      <c r="D98" s="1">
        <v>21622.65</v>
      </c>
      <c r="E98" s="1">
        <v>740.46379999999999</v>
      </c>
      <c r="F98" s="1">
        <v>0.73791059999999997</v>
      </c>
      <c r="G98" s="1">
        <v>2.526962E-2</v>
      </c>
    </row>
    <row r="99" spans="1:7" x14ac:dyDescent="0.25">
      <c r="A99" s="1">
        <v>0.99933209999999995</v>
      </c>
      <c r="B99" s="1">
        <v>0.68960469999999996</v>
      </c>
      <c r="C99" s="1">
        <v>2.1</v>
      </c>
      <c r="D99" s="1">
        <v>21661.26</v>
      </c>
      <c r="E99" s="1">
        <v>733.93320000000006</v>
      </c>
      <c r="F99" s="1">
        <v>0.73922849999999996</v>
      </c>
      <c r="G99" s="1">
        <v>2.504675E-2</v>
      </c>
    </row>
    <row r="100" spans="1:7" x14ac:dyDescent="0.25">
      <c r="A100" s="1">
        <v>0.99933209999999995</v>
      </c>
      <c r="B100" s="1">
        <v>0.67374959999999995</v>
      </c>
      <c r="C100" s="1">
        <v>2.2000000000000002</v>
      </c>
      <c r="D100" s="1">
        <v>21693.96</v>
      </c>
      <c r="E100" s="1">
        <v>729.52099999999996</v>
      </c>
      <c r="F100" s="1">
        <v>0.74034440000000001</v>
      </c>
      <c r="G100" s="1">
        <v>2.489618E-2</v>
      </c>
    </row>
    <row r="101" spans="1:7" x14ac:dyDescent="0.25">
      <c r="A101" s="1">
        <v>0.99933209999999995</v>
      </c>
      <c r="B101" s="1">
        <v>0.65894010000000003</v>
      </c>
      <c r="C101" s="1">
        <v>2.2999999999999998</v>
      </c>
      <c r="D101" s="1">
        <v>21711.8</v>
      </c>
      <c r="E101" s="1">
        <v>726.09939999999995</v>
      </c>
      <c r="F101" s="1">
        <v>0.74095319999999998</v>
      </c>
      <c r="G101" s="1">
        <v>2.4779410000000002E-2</v>
      </c>
    </row>
    <row r="102" spans="1:7" x14ac:dyDescent="0.25">
      <c r="A102" s="1">
        <v>0.99933209999999995</v>
      </c>
      <c r="B102" s="1">
        <v>0.64506609999999998</v>
      </c>
      <c r="C102" s="1">
        <v>2.4</v>
      </c>
      <c r="D102" s="1">
        <v>21724.13</v>
      </c>
      <c r="E102" s="1">
        <v>723.84209999999996</v>
      </c>
      <c r="F102" s="1">
        <v>0.74137390000000003</v>
      </c>
      <c r="G102" s="1">
        <v>2.4702379999999999E-2</v>
      </c>
    </row>
    <row r="103" spans="1:7" x14ac:dyDescent="0.25">
      <c r="A103" s="1">
        <v>0.99933209999999995</v>
      </c>
      <c r="B103" s="1">
        <v>0.63203310000000001</v>
      </c>
      <c r="C103" s="1">
        <v>2.5</v>
      </c>
      <c r="D103" s="1">
        <v>21741.5</v>
      </c>
      <c r="E103" s="1">
        <v>723.11429999999996</v>
      </c>
      <c r="F103" s="1">
        <v>0.74196649999999997</v>
      </c>
      <c r="G103" s="1">
        <v>2.4677540000000001E-2</v>
      </c>
    </row>
    <row r="104" spans="1:7" x14ac:dyDescent="0.25">
      <c r="A104" s="1">
        <v>0.99933209999999995</v>
      </c>
      <c r="B104" s="1">
        <v>0.61975950000000002</v>
      </c>
      <c r="C104" s="1">
        <v>2.6</v>
      </c>
      <c r="D104" s="1">
        <v>21756.63</v>
      </c>
      <c r="E104" s="1">
        <v>723.45</v>
      </c>
      <c r="F104" s="1">
        <v>0.742483</v>
      </c>
      <c r="G104" s="1">
        <v>2.4688999999999999E-2</v>
      </c>
    </row>
    <row r="105" spans="1:7" x14ac:dyDescent="0.25">
      <c r="A105" s="1">
        <v>0.99933209999999995</v>
      </c>
      <c r="B105" s="1">
        <v>0.60817410000000005</v>
      </c>
      <c r="C105" s="1">
        <v>2.7</v>
      </c>
      <c r="D105" s="1">
        <v>21757.78</v>
      </c>
      <c r="E105" s="1">
        <v>723.72180000000003</v>
      </c>
      <c r="F105" s="1">
        <v>0.74252220000000002</v>
      </c>
      <c r="G105" s="1">
        <v>2.4698270000000001E-2</v>
      </c>
    </row>
    <row r="106" spans="1:7" x14ac:dyDescent="0.25">
      <c r="A106" s="1">
        <v>0.99933209999999995</v>
      </c>
      <c r="B106" s="1">
        <v>0.59721519999999995</v>
      </c>
      <c r="C106" s="1">
        <v>2.8</v>
      </c>
      <c r="D106" s="1">
        <v>21750.76</v>
      </c>
      <c r="E106" s="1">
        <v>724.06529999999998</v>
      </c>
      <c r="F106" s="1">
        <v>0.74228280000000002</v>
      </c>
      <c r="G106" s="1">
        <v>2.4709990000000001E-2</v>
      </c>
    </row>
    <row r="107" spans="1:7" x14ac:dyDescent="0.25">
      <c r="A107" s="1">
        <v>0.99933209999999995</v>
      </c>
      <c r="B107" s="1">
        <v>0.58682800000000002</v>
      </c>
      <c r="C107" s="1">
        <v>2.9</v>
      </c>
      <c r="D107" s="1">
        <v>21738.91</v>
      </c>
      <c r="E107" s="1">
        <v>724.52670000000001</v>
      </c>
      <c r="F107" s="1">
        <v>0.74187820000000004</v>
      </c>
      <c r="G107" s="1">
        <v>2.472574E-2</v>
      </c>
    </row>
    <row r="108" spans="1:7" x14ac:dyDescent="0.25">
      <c r="A108" s="1">
        <v>0.99933209999999995</v>
      </c>
      <c r="B108" s="1">
        <v>0.5769647</v>
      </c>
      <c r="C108" s="1">
        <v>3</v>
      </c>
      <c r="D108" s="1">
        <v>21724.21</v>
      </c>
      <c r="E108" s="1">
        <v>725.10829999999999</v>
      </c>
      <c r="F108" s="1">
        <v>0.74137649999999999</v>
      </c>
      <c r="G108" s="1">
        <v>2.4745590000000001E-2</v>
      </c>
    </row>
    <row r="109" spans="1:7" x14ac:dyDescent="0.25">
      <c r="A109" s="1">
        <v>0.99933209999999995</v>
      </c>
      <c r="B109" s="1">
        <v>0.56758249999999999</v>
      </c>
      <c r="C109" s="1">
        <v>3.1</v>
      </c>
      <c r="D109" s="1">
        <v>21707.89</v>
      </c>
      <c r="E109" s="1">
        <v>725.79369999999994</v>
      </c>
      <c r="F109" s="1">
        <v>0.74081980000000003</v>
      </c>
      <c r="G109" s="1">
        <v>2.4768979999999999E-2</v>
      </c>
    </row>
    <row r="110" spans="1:7" x14ac:dyDescent="0.25">
      <c r="A110" s="1">
        <v>0.99933209999999995</v>
      </c>
      <c r="B110" s="1">
        <v>0.55864360000000002</v>
      </c>
      <c r="C110" s="1">
        <v>3.2</v>
      </c>
      <c r="D110" s="1">
        <v>21690.75</v>
      </c>
      <c r="E110" s="1">
        <v>726.56060000000002</v>
      </c>
      <c r="F110" s="1">
        <v>0.74023490000000003</v>
      </c>
      <c r="G110" s="1">
        <v>2.4795149999999998E-2</v>
      </c>
    </row>
    <row r="111" spans="1:7" x14ac:dyDescent="0.25">
      <c r="A111" s="1">
        <v>0.99933209999999995</v>
      </c>
      <c r="B111" s="1">
        <v>0.5501142</v>
      </c>
      <c r="C111" s="1">
        <v>3.3</v>
      </c>
      <c r="D111" s="1">
        <v>21673.31</v>
      </c>
      <c r="E111" s="1">
        <v>727.38679999999999</v>
      </c>
      <c r="F111" s="1">
        <v>0.73963959999999995</v>
      </c>
      <c r="G111" s="1">
        <v>2.4823350000000001E-2</v>
      </c>
    </row>
    <row r="112" spans="1:7" x14ac:dyDescent="0.25">
      <c r="A112" s="1">
        <v>0.99933209999999995</v>
      </c>
      <c r="B112" s="1">
        <v>0.54196390000000005</v>
      </c>
      <c r="C112" s="1">
        <v>3.4</v>
      </c>
      <c r="D112" s="1">
        <v>21655.9</v>
      </c>
      <c r="E112" s="1">
        <v>728.25220000000002</v>
      </c>
      <c r="F112" s="1">
        <v>0.73904539999999996</v>
      </c>
      <c r="G112" s="1">
        <v>2.4852880000000001E-2</v>
      </c>
    </row>
    <row r="113" spans="1:7" x14ac:dyDescent="0.25">
      <c r="A113" s="1">
        <v>0.99933209999999995</v>
      </c>
      <c r="B113" s="1">
        <v>0.53416549999999996</v>
      </c>
      <c r="C113" s="1">
        <v>3.5</v>
      </c>
      <c r="D113" s="1">
        <v>21638.75</v>
      </c>
      <c r="E113" s="1">
        <v>729.13980000000004</v>
      </c>
      <c r="F113" s="1">
        <v>0.73846029999999996</v>
      </c>
      <c r="G113" s="1">
        <v>2.488317E-2</v>
      </c>
    </row>
    <row r="114" spans="1:7" x14ac:dyDescent="0.25">
      <c r="A114" s="1">
        <v>0.99933209999999995</v>
      </c>
      <c r="B114" s="1">
        <v>0.52669429999999995</v>
      </c>
      <c r="C114" s="1">
        <v>3.6</v>
      </c>
      <c r="D114" s="1">
        <v>21622.02</v>
      </c>
      <c r="E114" s="1">
        <v>730.03560000000004</v>
      </c>
      <c r="F114" s="1">
        <v>0.73788940000000003</v>
      </c>
      <c r="G114" s="1">
        <v>2.491374E-2</v>
      </c>
    </row>
    <row r="115" spans="1:7" x14ac:dyDescent="0.25">
      <c r="A115" s="1">
        <v>0.99933209999999995</v>
      </c>
      <c r="B115" s="1">
        <v>0.51952799999999999</v>
      </c>
      <c r="C115" s="1">
        <v>3.7</v>
      </c>
      <c r="D115" s="1">
        <v>21605.8</v>
      </c>
      <c r="E115" s="1">
        <v>730.92859999999996</v>
      </c>
      <c r="F115" s="1">
        <v>0.73733590000000004</v>
      </c>
      <c r="G115" s="1">
        <v>2.494422E-2</v>
      </c>
    </row>
    <row r="116" spans="1:7" x14ac:dyDescent="0.25">
      <c r="A116" s="1">
        <v>0.99933209999999995</v>
      </c>
      <c r="B116" s="1">
        <v>0.5126465</v>
      </c>
      <c r="C116" s="1">
        <v>3.8</v>
      </c>
      <c r="D116" s="1">
        <v>21590.16</v>
      </c>
      <c r="E116" s="1">
        <v>731.81050000000005</v>
      </c>
      <c r="F116" s="1">
        <v>0.73680179999999995</v>
      </c>
      <c r="G116" s="1">
        <v>2.497431E-2</v>
      </c>
    </row>
    <row r="117" spans="1:7" x14ac:dyDescent="0.25">
      <c r="A117" s="1">
        <v>0.99933209999999995</v>
      </c>
      <c r="B117" s="1">
        <v>0.50603149999999997</v>
      </c>
      <c r="C117" s="1">
        <v>3.9</v>
      </c>
      <c r="D117" s="1">
        <v>21575.11</v>
      </c>
      <c r="E117" s="1">
        <v>732.67460000000005</v>
      </c>
      <c r="F117" s="1">
        <v>0.73628839999999995</v>
      </c>
      <c r="G117" s="1">
        <v>2.50038E-2</v>
      </c>
    </row>
    <row r="118" spans="1:7" x14ac:dyDescent="0.25">
      <c r="A118" s="1">
        <v>1.5005949999999999</v>
      </c>
      <c r="B118" s="1">
        <v>4.7452969999999999</v>
      </c>
      <c r="C118" s="1">
        <v>0.1</v>
      </c>
      <c r="D118" s="1">
        <v>45157.2</v>
      </c>
      <c r="E118" s="1">
        <v>-3152.748</v>
      </c>
      <c r="F118" s="1">
        <v>0.68346289999999998</v>
      </c>
      <c r="G118" s="1">
        <v>-4.771744E-2</v>
      </c>
    </row>
    <row r="119" spans="1:7" x14ac:dyDescent="0.25">
      <c r="A119" s="1">
        <v>1.5005949999999999</v>
      </c>
      <c r="B119" s="1">
        <v>3.3554309999999998</v>
      </c>
      <c r="C119" s="1">
        <v>0.2</v>
      </c>
      <c r="D119" s="1">
        <v>56044.02</v>
      </c>
      <c r="E119" s="1">
        <v>2439.0590000000002</v>
      </c>
      <c r="F119" s="1">
        <v>0.84823689999999996</v>
      </c>
      <c r="G119" s="1">
        <v>3.6915620000000003E-2</v>
      </c>
    </row>
    <row r="120" spans="1:7" x14ac:dyDescent="0.25">
      <c r="A120" s="1">
        <v>1.5005949999999999</v>
      </c>
      <c r="B120" s="1">
        <v>2.7396980000000002</v>
      </c>
      <c r="C120" s="1">
        <v>0.3</v>
      </c>
      <c r="D120" s="1">
        <v>54220.45</v>
      </c>
      <c r="E120" s="1">
        <v>3954.7959999999998</v>
      </c>
      <c r="F120" s="1">
        <v>0.82063680000000006</v>
      </c>
      <c r="G120" s="1">
        <v>5.9856590000000001E-2</v>
      </c>
    </row>
    <row r="121" spans="1:7" x14ac:dyDescent="0.25">
      <c r="A121" s="1">
        <v>1.5005949999999999</v>
      </c>
      <c r="B121" s="1">
        <v>2.3726479999999999</v>
      </c>
      <c r="C121" s="1">
        <v>0.4</v>
      </c>
      <c r="D121" s="1">
        <v>51405.95</v>
      </c>
      <c r="E121" s="1">
        <v>4048.3420000000001</v>
      </c>
      <c r="F121" s="1">
        <v>0.77803880000000003</v>
      </c>
      <c r="G121" s="1">
        <v>6.1272420000000001E-2</v>
      </c>
    </row>
    <row r="122" spans="1:7" x14ac:dyDescent="0.25">
      <c r="A122" s="1">
        <v>1.5005949999999999</v>
      </c>
      <c r="B122" s="1">
        <v>2.1221610000000002</v>
      </c>
      <c r="C122" s="1">
        <v>0.5</v>
      </c>
      <c r="D122" s="1">
        <v>48276.41</v>
      </c>
      <c r="E122" s="1">
        <v>3693.8110000000001</v>
      </c>
      <c r="F122" s="1">
        <v>0.73067260000000001</v>
      </c>
      <c r="G122" s="1">
        <v>5.5906530000000003E-2</v>
      </c>
    </row>
    <row r="123" spans="1:7" x14ac:dyDescent="0.25">
      <c r="A123" s="1">
        <v>1.5005949999999999</v>
      </c>
      <c r="B123" s="1">
        <v>1.9372590000000001</v>
      </c>
      <c r="C123" s="1">
        <v>0.6</v>
      </c>
      <c r="D123" s="1">
        <v>47325.760000000002</v>
      </c>
      <c r="E123" s="1">
        <v>3523.9870000000001</v>
      </c>
      <c r="F123" s="1">
        <v>0.71628440000000004</v>
      </c>
      <c r="G123" s="1">
        <v>5.3336210000000002E-2</v>
      </c>
    </row>
    <row r="124" spans="1:7" x14ac:dyDescent="0.25">
      <c r="A124" s="1">
        <v>1.5005949999999999</v>
      </c>
      <c r="B124" s="1">
        <v>1.793553</v>
      </c>
      <c r="C124" s="1">
        <v>0.7</v>
      </c>
      <c r="D124" s="1">
        <v>45667.8</v>
      </c>
      <c r="E124" s="1">
        <v>3197.84</v>
      </c>
      <c r="F124" s="1">
        <v>0.69119090000000005</v>
      </c>
      <c r="G124" s="1">
        <v>4.8399919999999999E-2</v>
      </c>
    </row>
    <row r="125" spans="1:7" x14ac:dyDescent="0.25">
      <c r="A125" s="1">
        <v>1.5005949999999999</v>
      </c>
      <c r="B125" s="1">
        <v>1.677716</v>
      </c>
      <c r="C125" s="1">
        <v>0.8</v>
      </c>
      <c r="D125" s="1">
        <v>45309.83</v>
      </c>
      <c r="E125" s="1">
        <v>3030.9760000000001</v>
      </c>
      <c r="F125" s="1">
        <v>0.68577290000000002</v>
      </c>
      <c r="G125" s="1">
        <v>4.5874390000000001E-2</v>
      </c>
    </row>
    <row r="126" spans="1:7" x14ac:dyDescent="0.25">
      <c r="A126" s="1">
        <v>1.5005949999999999</v>
      </c>
      <c r="B126" s="1">
        <v>1.581766</v>
      </c>
      <c r="C126" s="1">
        <v>0.9</v>
      </c>
      <c r="D126" s="1">
        <v>45493.91</v>
      </c>
      <c r="E126" s="1">
        <v>2931.0039999999999</v>
      </c>
      <c r="F126" s="1">
        <v>0.68855900000000003</v>
      </c>
      <c r="G126" s="1">
        <v>4.4361299999999999E-2</v>
      </c>
    </row>
    <row r="127" spans="1:7" x14ac:dyDescent="0.25">
      <c r="A127" s="1">
        <v>1.5005949999999999</v>
      </c>
      <c r="B127" s="1">
        <v>1.5005949999999999</v>
      </c>
      <c r="C127">
        <v>1</v>
      </c>
      <c r="D127" s="1">
        <v>44804.78</v>
      </c>
      <c r="E127" s="1">
        <v>2722.1509999999998</v>
      </c>
      <c r="F127" s="1">
        <v>0.67812879999999998</v>
      </c>
      <c r="G127" s="1">
        <v>4.1200260000000002E-2</v>
      </c>
    </row>
    <row r="128" spans="1:7" x14ac:dyDescent="0.25">
      <c r="A128" s="1">
        <v>1.5005949999999999</v>
      </c>
      <c r="B128" s="1">
        <v>1.4307609999999999</v>
      </c>
      <c r="C128" s="1">
        <v>1.1000000000000001</v>
      </c>
      <c r="D128" s="1">
        <v>44614.45</v>
      </c>
      <c r="E128" s="1">
        <v>2582.0030000000002</v>
      </c>
      <c r="F128" s="1">
        <v>0.67524810000000002</v>
      </c>
      <c r="G128" s="1">
        <v>3.9079099999999999E-2</v>
      </c>
    </row>
    <row r="129" spans="1:7" x14ac:dyDescent="0.25">
      <c r="A129" s="1">
        <v>1.5005949999999999</v>
      </c>
      <c r="B129" s="1">
        <v>1.3698490000000001</v>
      </c>
      <c r="C129" s="1">
        <v>1.2</v>
      </c>
      <c r="D129" s="1">
        <v>44659.61</v>
      </c>
      <c r="E129" s="1">
        <v>2474.127</v>
      </c>
      <c r="F129" s="1">
        <v>0.67593170000000002</v>
      </c>
      <c r="G129" s="1">
        <v>3.7446380000000001E-2</v>
      </c>
    </row>
    <row r="130" spans="1:7" x14ac:dyDescent="0.25">
      <c r="A130" s="1">
        <v>1.5005949999999999</v>
      </c>
      <c r="B130" s="1">
        <v>1.3161080000000001</v>
      </c>
      <c r="C130" s="1">
        <v>1.3</v>
      </c>
      <c r="D130" s="1">
        <v>44750.39</v>
      </c>
      <c r="E130" s="1">
        <v>2381.308</v>
      </c>
      <c r="F130" s="1">
        <v>0.67730559999999995</v>
      </c>
      <c r="G130" s="1">
        <v>3.6041539999999997E-2</v>
      </c>
    </row>
    <row r="131" spans="1:7" x14ac:dyDescent="0.25">
      <c r="A131" s="1">
        <v>1.5005949999999999</v>
      </c>
      <c r="B131" s="1">
        <v>1.2682340000000001</v>
      </c>
      <c r="C131" s="1">
        <v>1.4</v>
      </c>
      <c r="D131" s="1">
        <v>44953.19</v>
      </c>
      <c r="E131" s="1">
        <v>2304.2420000000002</v>
      </c>
      <c r="F131" s="1">
        <v>0.68037510000000001</v>
      </c>
      <c r="G131" s="1">
        <v>3.4875150000000001E-2</v>
      </c>
    </row>
    <row r="132" spans="1:7" x14ac:dyDescent="0.25">
      <c r="A132" s="1">
        <v>1.5005949999999999</v>
      </c>
      <c r="B132" s="1">
        <v>1.22523</v>
      </c>
      <c r="C132" s="1">
        <v>1.5</v>
      </c>
      <c r="D132" s="1">
        <v>45206.28</v>
      </c>
      <c r="E132" s="1">
        <v>2239.1950000000002</v>
      </c>
      <c r="F132" s="1">
        <v>0.68420559999999997</v>
      </c>
      <c r="G132" s="1">
        <v>3.3890629999999998E-2</v>
      </c>
    </row>
    <row r="133" spans="1:7" x14ac:dyDescent="0.25">
      <c r="A133" s="1">
        <v>1.5005949999999999</v>
      </c>
      <c r="B133" s="1">
        <v>1.1863239999999999</v>
      </c>
      <c r="C133" s="1">
        <v>1.6</v>
      </c>
      <c r="D133" s="1">
        <v>45432.66</v>
      </c>
      <c r="E133" s="1">
        <v>2179.3440000000001</v>
      </c>
      <c r="F133" s="1">
        <v>0.68763200000000002</v>
      </c>
      <c r="G133" s="1">
        <v>3.298479E-2</v>
      </c>
    </row>
    <row r="134" spans="1:7" x14ac:dyDescent="0.25">
      <c r="A134" s="1">
        <v>1.5005949999999999</v>
      </c>
      <c r="B134" s="1">
        <v>1.150903</v>
      </c>
      <c r="C134" s="1">
        <v>1.7</v>
      </c>
      <c r="D134" s="1">
        <v>45638.36</v>
      </c>
      <c r="E134" s="1">
        <v>2124.3629999999998</v>
      </c>
      <c r="F134" s="1">
        <v>0.69074519999999995</v>
      </c>
      <c r="G134" s="1">
        <v>3.2152630000000001E-2</v>
      </c>
    </row>
    <row r="135" spans="1:7" x14ac:dyDescent="0.25">
      <c r="A135" s="1">
        <v>1.5005949999999999</v>
      </c>
      <c r="B135" s="1">
        <v>1.1184769999999999</v>
      </c>
      <c r="C135" s="1">
        <v>1.8</v>
      </c>
      <c r="D135" s="1">
        <v>45811.82</v>
      </c>
      <c r="E135" s="1">
        <v>2072.835</v>
      </c>
      <c r="F135" s="1">
        <v>0.69337059999999995</v>
      </c>
      <c r="G135" s="1">
        <v>3.1372749999999998E-2</v>
      </c>
    </row>
    <row r="136" spans="1:7" x14ac:dyDescent="0.25">
      <c r="A136" s="1">
        <v>1.5005949999999999</v>
      </c>
      <c r="B136" s="1">
        <v>1.088646</v>
      </c>
      <c r="C136" s="1">
        <v>1.9</v>
      </c>
      <c r="D136" s="1">
        <v>45967.58</v>
      </c>
      <c r="E136" s="1">
        <v>2025.6410000000001</v>
      </c>
      <c r="F136" s="1">
        <v>0.69572800000000001</v>
      </c>
      <c r="G136" s="1">
        <v>3.0658459999999998E-2</v>
      </c>
    </row>
    <row r="137" spans="1:7" x14ac:dyDescent="0.25">
      <c r="A137" s="1">
        <v>1.5005949999999999</v>
      </c>
      <c r="B137" s="1">
        <v>1.0610809999999999</v>
      </c>
      <c r="C137">
        <v>2</v>
      </c>
      <c r="D137" s="1">
        <v>46105.68</v>
      </c>
      <c r="E137" s="1">
        <v>1982.884</v>
      </c>
      <c r="F137" s="1">
        <v>0.69781820000000006</v>
      </c>
      <c r="G137" s="1">
        <v>3.0011329999999999E-2</v>
      </c>
    </row>
    <row r="138" spans="1:7" x14ac:dyDescent="0.25">
      <c r="A138" s="1">
        <v>1.5005949999999999</v>
      </c>
      <c r="B138" s="1">
        <v>1.035509</v>
      </c>
      <c r="C138" s="1">
        <v>2.1</v>
      </c>
      <c r="D138" s="1">
        <v>46238.55</v>
      </c>
      <c r="E138" s="1">
        <v>1944.845</v>
      </c>
      <c r="F138" s="1">
        <v>0.69982920000000004</v>
      </c>
      <c r="G138" s="1">
        <v>2.9435599999999999E-2</v>
      </c>
    </row>
    <row r="139" spans="1:7" x14ac:dyDescent="0.25">
      <c r="A139" s="1">
        <v>1.5005949999999999</v>
      </c>
      <c r="B139" s="1">
        <v>1.011701</v>
      </c>
      <c r="C139" s="1">
        <v>2.2000000000000002</v>
      </c>
      <c r="D139" s="1">
        <v>46376.78</v>
      </c>
      <c r="E139" s="1">
        <v>1911.5740000000001</v>
      </c>
      <c r="F139" s="1">
        <v>0.70192140000000003</v>
      </c>
      <c r="G139" s="1">
        <v>2.8932030000000001E-2</v>
      </c>
    </row>
    <row r="140" spans="1:7" x14ac:dyDescent="0.25">
      <c r="A140" s="1">
        <v>1.5005949999999999</v>
      </c>
      <c r="B140" s="1">
        <v>0.98946270000000003</v>
      </c>
      <c r="C140" s="1">
        <v>2.2999999999999998</v>
      </c>
      <c r="D140" s="1">
        <v>46550.31</v>
      </c>
      <c r="E140" s="1">
        <v>1884.57</v>
      </c>
      <c r="F140" s="1">
        <v>0.70454779999999995</v>
      </c>
      <c r="G140" s="1">
        <v>2.8523320000000001E-2</v>
      </c>
    </row>
    <row r="141" spans="1:7" x14ac:dyDescent="0.25">
      <c r="A141" s="1">
        <v>1.5005949999999999</v>
      </c>
      <c r="B141" s="1">
        <v>0.96862959999999998</v>
      </c>
      <c r="C141" s="1">
        <v>2.4</v>
      </c>
      <c r="D141" s="1">
        <v>46702.69</v>
      </c>
      <c r="E141" s="1">
        <v>1860.614</v>
      </c>
      <c r="F141" s="1">
        <v>0.70685410000000004</v>
      </c>
      <c r="G141" s="1">
        <v>2.8160749999999998E-2</v>
      </c>
    </row>
    <row r="142" spans="1:7" x14ac:dyDescent="0.25">
      <c r="A142" s="1">
        <v>1.5005949999999999</v>
      </c>
      <c r="B142" s="1">
        <v>0.94905930000000005</v>
      </c>
      <c r="C142" s="1">
        <v>2.5</v>
      </c>
      <c r="D142" s="1">
        <v>46896.14</v>
      </c>
      <c r="E142" s="1">
        <v>1843.018</v>
      </c>
      <c r="F142" s="1">
        <v>0.70978200000000002</v>
      </c>
      <c r="G142" s="1">
        <v>2.789442E-2</v>
      </c>
    </row>
    <row r="143" spans="1:7" x14ac:dyDescent="0.25">
      <c r="A143" s="1">
        <v>1.5005949999999999</v>
      </c>
      <c r="B143" s="1">
        <v>0.93062920000000005</v>
      </c>
      <c r="C143" s="1">
        <v>2.6</v>
      </c>
      <c r="D143" s="1">
        <v>47071.94</v>
      </c>
      <c r="E143" s="1">
        <v>1827.626</v>
      </c>
      <c r="F143" s="1">
        <v>0.71244269999999998</v>
      </c>
      <c r="G143" s="1">
        <v>2.7661470000000001E-2</v>
      </c>
    </row>
    <row r="144" spans="1:7" x14ac:dyDescent="0.25">
      <c r="A144" s="1">
        <v>1.5005949999999999</v>
      </c>
      <c r="B144" s="1">
        <v>0.91323270000000001</v>
      </c>
      <c r="C144" s="1">
        <v>2.7</v>
      </c>
      <c r="D144" s="1">
        <v>47303.67</v>
      </c>
      <c r="E144" s="1">
        <v>1818.7629999999999</v>
      </c>
      <c r="F144" s="1">
        <v>0.71594999999999998</v>
      </c>
      <c r="G144" s="1">
        <v>2.7527329999999999E-2</v>
      </c>
    </row>
    <row r="145" spans="1:7" x14ac:dyDescent="0.25">
      <c r="A145" s="1">
        <v>1.5005949999999999</v>
      </c>
      <c r="B145" s="1">
        <v>0.89677669999999998</v>
      </c>
      <c r="C145" s="1">
        <v>2.8</v>
      </c>
      <c r="D145" s="1">
        <v>47460.79</v>
      </c>
      <c r="E145" s="1">
        <v>1806.799</v>
      </c>
      <c r="F145" s="1">
        <v>0.71832810000000002</v>
      </c>
      <c r="G145" s="1">
        <v>2.7346240000000001E-2</v>
      </c>
    </row>
    <row r="146" spans="1:7" x14ac:dyDescent="0.25">
      <c r="A146" s="1">
        <v>1.5005949999999999</v>
      </c>
      <c r="B146" s="1">
        <v>0.88117939999999995</v>
      </c>
      <c r="C146" s="1">
        <v>2.9</v>
      </c>
      <c r="D146" s="1">
        <v>47487.83</v>
      </c>
      <c r="E146" s="1">
        <v>1787.597</v>
      </c>
      <c r="F146" s="1">
        <v>0.71873730000000002</v>
      </c>
      <c r="G146" s="1">
        <v>2.7055619999999999E-2</v>
      </c>
    </row>
    <row r="147" spans="1:7" x14ac:dyDescent="0.25">
      <c r="A147" s="1">
        <v>1.5005949999999999</v>
      </c>
      <c r="B147" s="1">
        <v>0.86636860000000004</v>
      </c>
      <c r="C147" s="1">
        <v>3</v>
      </c>
      <c r="D147" s="1">
        <v>47517.82</v>
      </c>
      <c r="E147" s="1">
        <v>1771.17</v>
      </c>
      <c r="F147" s="1">
        <v>0.71919120000000003</v>
      </c>
      <c r="G147" s="1">
        <v>2.6807000000000001E-2</v>
      </c>
    </row>
    <row r="148" spans="1:7" x14ac:dyDescent="0.25">
      <c r="A148" s="1">
        <v>1.5005949999999999</v>
      </c>
      <c r="B148" s="1">
        <v>0.85228040000000005</v>
      </c>
      <c r="C148" s="1">
        <v>3.1</v>
      </c>
      <c r="D148" s="1">
        <v>47563</v>
      </c>
      <c r="E148" s="1">
        <v>1758.078</v>
      </c>
      <c r="F148" s="1">
        <v>0.71987509999999999</v>
      </c>
      <c r="G148" s="1">
        <v>2.660885E-2</v>
      </c>
    </row>
    <row r="149" spans="1:7" x14ac:dyDescent="0.25">
      <c r="A149" s="1">
        <v>1.5005949999999999</v>
      </c>
      <c r="B149" s="1">
        <v>0.83885779999999999</v>
      </c>
      <c r="C149" s="1">
        <v>3.2</v>
      </c>
      <c r="D149" s="1">
        <v>47605.919999999998</v>
      </c>
      <c r="E149" s="1">
        <v>1746.796</v>
      </c>
      <c r="F149" s="1">
        <v>0.72052459999999996</v>
      </c>
      <c r="G149" s="1">
        <v>2.6438079999999999E-2</v>
      </c>
    </row>
    <row r="150" spans="1:7" x14ac:dyDescent="0.25">
      <c r="A150" s="1">
        <v>1.5005949999999999</v>
      </c>
      <c r="B150" s="1">
        <v>0.82605010000000001</v>
      </c>
      <c r="C150" s="1">
        <v>3.3</v>
      </c>
      <c r="D150" s="1">
        <v>47639.29</v>
      </c>
      <c r="E150" s="1">
        <v>1736.5050000000001</v>
      </c>
      <c r="F150" s="1">
        <v>0.7210297</v>
      </c>
      <c r="G150" s="1">
        <v>2.628233E-2</v>
      </c>
    </row>
    <row r="151" spans="1:7" x14ac:dyDescent="0.25">
      <c r="A151" s="1">
        <v>1.5005949999999999</v>
      </c>
      <c r="B151" s="1">
        <v>0.81381159999999997</v>
      </c>
      <c r="C151" s="1">
        <v>3.4</v>
      </c>
      <c r="D151" s="1">
        <v>47672.66</v>
      </c>
      <c r="E151" s="1">
        <v>1727.741</v>
      </c>
      <c r="F151" s="1">
        <v>0.72153469999999997</v>
      </c>
      <c r="G151" s="1">
        <v>2.614969E-2</v>
      </c>
    </row>
    <row r="152" spans="1:7" x14ac:dyDescent="0.25">
      <c r="A152" s="1">
        <v>1.5005949999999999</v>
      </c>
      <c r="B152" s="1">
        <v>0.80210150000000002</v>
      </c>
      <c r="C152" s="1">
        <v>3.5</v>
      </c>
      <c r="D152" s="1">
        <v>47713.86</v>
      </c>
      <c r="E152" s="1">
        <v>1720.683</v>
      </c>
      <c r="F152" s="1">
        <v>0.72215830000000003</v>
      </c>
      <c r="G152" s="1">
        <v>2.6042869999999999E-2</v>
      </c>
    </row>
    <row r="153" spans="1:7" x14ac:dyDescent="0.25">
      <c r="A153" s="1">
        <v>1.5005949999999999</v>
      </c>
      <c r="B153" s="1">
        <v>0.7908828</v>
      </c>
      <c r="C153" s="1">
        <v>3.6</v>
      </c>
      <c r="D153" s="1">
        <v>47761.81</v>
      </c>
      <c r="E153" s="1">
        <v>1715.0930000000001</v>
      </c>
      <c r="F153" s="1">
        <v>0.72288399999999997</v>
      </c>
      <c r="G153" s="1">
        <v>2.595826E-2</v>
      </c>
    </row>
    <row r="154" spans="1:7" x14ac:dyDescent="0.25">
      <c r="A154" s="1">
        <v>1.5005949999999999</v>
      </c>
      <c r="B154" s="1">
        <v>0.78012190000000003</v>
      </c>
      <c r="C154" s="1">
        <v>3.7</v>
      </c>
      <c r="D154" s="1">
        <v>47808.65</v>
      </c>
      <c r="E154" s="1">
        <v>1710.4490000000001</v>
      </c>
      <c r="F154" s="1">
        <v>0.72359300000000004</v>
      </c>
      <c r="G154" s="1">
        <v>2.588797E-2</v>
      </c>
    </row>
    <row r="155" spans="1:7" x14ac:dyDescent="0.25">
      <c r="A155" s="1">
        <v>1.5005949999999999</v>
      </c>
      <c r="B155" s="1">
        <v>0.76978869999999999</v>
      </c>
      <c r="C155" s="1">
        <v>3.8</v>
      </c>
      <c r="D155" s="1">
        <v>47849.91</v>
      </c>
      <c r="E155" s="1">
        <v>1706.3810000000001</v>
      </c>
      <c r="F155" s="1">
        <v>0.72421740000000001</v>
      </c>
      <c r="G155" s="1">
        <v>2.5826399999999999E-2</v>
      </c>
    </row>
    <row r="156" spans="1:7" x14ac:dyDescent="0.25">
      <c r="A156" s="1">
        <v>1.5005949999999999</v>
      </c>
      <c r="B156" s="1">
        <v>0.75985559999999996</v>
      </c>
      <c r="C156" s="1">
        <v>3.9</v>
      </c>
      <c r="D156" s="1">
        <v>47888.18</v>
      </c>
      <c r="E156" s="1">
        <v>1702.991</v>
      </c>
      <c r="F156" s="1">
        <v>0.72479669999999996</v>
      </c>
      <c r="G156" s="1">
        <v>2.5775090000000001E-2</v>
      </c>
    </row>
    <row r="157" spans="1:7" x14ac:dyDescent="0.25">
      <c r="A157" s="1">
        <v>1.998664</v>
      </c>
      <c r="B157" s="1">
        <v>6.3203310000000004</v>
      </c>
      <c r="C157" s="1">
        <v>0.1</v>
      </c>
      <c r="D157" s="1">
        <v>104164.1</v>
      </c>
      <c r="E157" s="1">
        <v>-5197.2889999999998</v>
      </c>
      <c r="F157" s="1">
        <v>0.88869569999999998</v>
      </c>
      <c r="G157" s="1">
        <v>-4.4341650000000003E-2</v>
      </c>
    </row>
    <row r="158" spans="1:7" x14ac:dyDescent="0.25">
      <c r="A158" s="1">
        <v>1.998664</v>
      </c>
      <c r="B158" s="1">
        <v>4.4691489999999998</v>
      </c>
      <c r="C158" s="1">
        <v>0.2</v>
      </c>
      <c r="D158" s="1">
        <v>129860.8</v>
      </c>
      <c r="E158" s="1">
        <v>5884.2960000000003</v>
      </c>
      <c r="F158" s="1">
        <v>1.1079319999999999</v>
      </c>
      <c r="G158" s="1">
        <v>5.020297E-2</v>
      </c>
    </row>
    <row r="159" spans="1:7" x14ac:dyDescent="0.25">
      <c r="A159" s="1">
        <v>1.998664</v>
      </c>
      <c r="B159" s="1">
        <v>3.6490450000000001</v>
      </c>
      <c r="C159" s="1">
        <v>0.3</v>
      </c>
      <c r="D159" s="1">
        <v>119358.39999999999</v>
      </c>
      <c r="E159" s="1">
        <v>8147.6540000000005</v>
      </c>
      <c r="F159" s="1">
        <v>1.0183279999999999</v>
      </c>
      <c r="G159" s="1">
        <v>6.9513229999999995E-2</v>
      </c>
    </row>
    <row r="160" spans="1:7" x14ac:dyDescent="0.25">
      <c r="A160" s="1">
        <v>1.998664</v>
      </c>
      <c r="B160" s="1">
        <v>3.1601659999999998</v>
      </c>
      <c r="C160" s="1">
        <v>0.4</v>
      </c>
      <c r="D160" s="1">
        <v>105531.8</v>
      </c>
      <c r="E160" s="1">
        <v>7428.2219999999998</v>
      </c>
      <c r="F160" s="1">
        <v>0.90036419999999995</v>
      </c>
      <c r="G160" s="1">
        <v>6.3375269999999997E-2</v>
      </c>
    </row>
    <row r="161" spans="1:7" x14ac:dyDescent="0.25">
      <c r="A161" s="1">
        <v>1.998664</v>
      </c>
      <c r="B161" s="1">
        <v>2.8265380000000002</v>
      </c>
      <c r="C161" s="1">
        <v>0.5</v>
      </c>
      <c r="D161" s="1">
        <v>97326.36</v>
      </c>
      <c r="E161" s="1">
        <v>6710.433</v>
      </c>
      <c r="F161" s="1">
        <v>0.83035800000000004</v>
      </c>
      <c r="G161" s="1">
        <v>5.7251320000000001E-2</v>
      </c>
    </row>
    <row r="162" spans="1:7" x14ac:dyDescent="0.25">
      <c r="A162" s="1">
        <v>1.998664</v>
      </c>
      <c r="B162" s="1">
        <v>2.5802640000000001</v>
      </c>
      <c r="C162" s="1">
        <v>0.6</v>
      </c>
      <c r="D162" s="1">
        <v>92308.78</v>
      </c>
      <c r="E162" s="1">
        <v>6158.0889999999999</v>
      </c>
      <c r="F162" s="1">
        <v>0.78754959999999996</v>
      </c>
      <c r="G162" s="1">
        <v>5.2538889999999998E-2</v>
      </c>
    </row>
    <row r="163" spans="1:7" x14ac:dyDescent="0.25">
      <c r="A163" s="1">
        <v>1.998664</v>
      </c>
      <c r="B163" s="1">
        <v>2.3888609999999999</v>
      </c>
      <c r="C163" s="1">
        <v>0.7</v>
      </c>
      <c r="D163" s="1">
        <v>88930.78</v>
      </c>
      <c r="E163" s="1">
        <v>5716.6130000000003</v>
      </c>
      <c r="F163" s="1">
        <v>0.7587296</v>
      </c>
      <c r="G163" s="1">
        <v>4.8772360000000001E-2</v>
      </c>
    </row>
    <row r="164" spans="1:7" x14ac:dyDescent="0.25">
      <c r="A164" s="1">
        <v>1.998664</v>
      </c>
      <c r="B164" s="1">
        <v>2.2345739999999998</v>
      </c>
      <c r="C164" s="1">
        <v>0.8</v>
      </c>
      <c r="D164" s="1">
        <v>86276.91</v>
      </c>
      <c r="E164" s="1">
        <v>5323.9380000000001</v>
      </c>
      <c r="F164" s="1">
        <v>0.73608759999999995</v>
      </c>
      <c r="G164" s="1">
        <v>4.5422169999999998E-2</v>
      </c>
    </row>
    <row r="165" spans="1:7" x14ac:dyDescent="0.25">
      <c r="A165" s="1">
        <v>1.998664</v>
      </c>
      <c r="B165" s="1">
        <v>2.1067770000000001</v>
      </c>
      <c r="C165" s="1">
        <v>0.9</v>
      </c>
      <c r="D165" s="1">
        <v>84432.65</v>
      </c>
      <c r="E165" s="1">
        <v>5013.4470000000001</v>
      </c>
      <c r="F165" s="1">
        <v>0.72035289999999996</v>
      </c>
      <c r="G165" s="1">
        <v>4.2773159999999998E-2</v>
      </c>
    </row>
    <row r="166" spans="1:7" x14ac:dyDescent="0.25">
      <c r="A166" s="1">
        <v>1.998664</v>
      </c>
      <c r="B166" s="1">
        <v>1.998664</v>
      </c>
      <c r="C166">
        <v>1</v>
      </c>
      <c r="D166" s="1">
        <v>83360.070000000007</v>
      </c>
      <c r="E166" s="1">
        <v>4789.3969999999999</v>
      </c>
      <c r="F166" s="1">
        <v>0.711202</v>
      </c>
      <c r="G166" s="1">
        <v>4.0861639999999998E-2</v>
      </c>
    </row>
    <row r="167" spans="1:7" x14ac:dyDescent="0.25">
      <c r="A167" s="1">
        <v>1.998664</v>
      </c>
      <c r="B167" s="1">
        <v>1.9056519999999999</v>
      </c>
      <c r="C167" s="1">
        <v>1.1000000000000001</v>
      </c>
      <c r="D167" s="1">
        <v>84019.7</v>
      </c>
      <c r="E167" s="1">
        <v>4757.174</v>
      </c>
      <c r="F167" s="1">
        <v>0.71682979999999996</v>
      </c>
      <c r="G167" s="1">
        <v>4.058672E-2</v>
      </c>
    </row>
    <row r="168" spans="1:7" x14ac:dyDescent="0.25">
      <c r="A168" s="1">
        <v>1.998664</v>
      </c>
      <c r="B168" s="1">
        <v>1.824522</v>
      </c>
      <c r="C168" s="1">
        <v>1.2</v>
      </c>
      <c r="D168" s="1">
        <v>83009.59</v>
      </c>
      <c r="E168" s="1">
        <v>4525.82</v>
      </c>
      <c r="F168" s="1">
        <v>0.70821190000000001</v>
      </c>
      <c r="G168" s="1">
        <v>3.8612880000000002E-2</v>
      </c>
    </row>
    <row r="169" spans="1:7" x14ac:dyDescent="0.25">
      <c r="A169" s="1">
        <v>1.998664</v>
      </c>
      <c r="B169" s="1">
        <v>1.7529440000000001</v>
      </c>
      <c r="C169" s="1">
        <v>1.3</v>
      </c>
      <c r="D169" s="1">
        <v>82319.8</v>
      </c>
      <c r="E169" s="1">
        <v>4349.1809999999996</v>
      </c>
      <c r="F169" s="1">
        <v>0.70232680000000003</v>
      </c>
      <c r="G169" s="1">
        <v>3.7105850000000003E-2</v>
      </c>
    </row>
    <row r="170" spans="1:7" x14ac:dyDescent="0.25">
      <c r="A170" s="1">
        <v>1.998664</v>
      </c>
      <c r="B170" s="1">
        <v>1.6891799999999999</v>
      </c>
      <c r="C170" s="1">
        <v>1.4</v>
      </c>
      <c r="D170" s="1">
        <v>81336.53</v>
      </c>
      <c r="E170" s="1">
        <v>4161.1419999999998</v>
      </c>
      <c r="F170" s="1">
        <v>0.69393780000000005</v>
      </c>
      <c r="G170" s="1">
        <v>3.5501560000000001E-2</v>
      </c>
    </row>
    <row r="171" spans="1:7" x14ac:dyDescent="0.25">
      <c r="A171" s="1">
        <v>1.998664</v>
      </c>
      <c r="B171" s="1">
        <v>1.631902</v>
      </c>
      <c r="C171" s="1">
        <v>1.5</v>
      </c>
      <c r="D171" s="1">
        <v>82413.259999999995</v>
      </c>
      <c r="E171" s="1">
        <v>4176.1319999999996</v>
      </c>
      <c r="F171" s="1">
        <v>0.70312410000000003</v>
      </c>
      <c r="G171" s="1">
        <v>3.562945E-2</v>
      </c>
    </row>
    <row r="172" spans="1:7" x14ac:dyDescent="0.25">
      <c r="A172" s="1">
        <v>1.998664</v>
      </c>
      <c r="B172" s="1">
        <v>1.5800829999999999</v>
      </c>
      <c r="C172" s="1">
        <v>1.6</v>
      </c>
      <c r="D172" s="1">
        <v>82063.929999999993</v>
      </c>
      <c r="E172" s="1">
        <v>4039.2260000000001</v>
      </c>
      <c r="F172" s="1">
        <v>0.70014370000000004</v>
      </c>
      <c r="G172" s="1">
        <v>3.4461409999999998E-2</v>
      </c>
    </row>
    <row r="173" spans="1:7" x14ac:dyDescent="0.25">
      <c r="A173" s="1">
        <v>1.998664</v>
      </c>
      <c r="B173" s="1">
        <v>1.532905</v>
      </c>
      <c r="C173" s="1">
        <v>1.7</v>
      </c>
      <c r="D173" s="1">
        <v>81551.259999999995</v>
      </c>
      <c r="E173" s="1">
        <v>3908.2150000000001</v>
      </c>
      <c r="F173" s="1">
        <v>0.69576979999999999</v>
      </c>
      <c r="G173" s="1">
        <v>3.3343669999999999E-2</v>
      </c>
    </row>
    <row r="174" spans="1:7" x14ac:dyDescent="0.25">
      <c r="A174" s="1">
        <v>1.998664</v>
      </c>
      <c r="B174" s="1">
        <v>1.489716</v>
      </c>
      <c r="C174" s="1">
        <v>1.8</v>
      </c>
      <c r="D174" s="1">
        <v>81678.98</v>
      </c>
      <c r="E174" s="1">
        <v>3845.7869999999998</v>
      </c>
      <c r="F174" s="1">
        <v>0.69685949999999997</v>
      </c>
      <c r="G174" s="1">
        <v>3.2811050000000001E-2</v>
      </c>
    </row>
    <row r="175" spans="1:7" x14ac:dyDescent="0.25">
      <c r="A175" s="1">
        <v>1.998664</v>
      </c>
      <c r="B175" s="1">
        <v>1.449983</v>
      </c>
      <c r="C175" s="1">
        <v>1.9</v>
      </c>
      <c r="D175" s="1">
        <v>82228.990000000005</v>
      </c>
      <c r="E175" s="1">
        <v>3811.2629999999999</v>
      </c>
      <c r="F175" s="1">
        <v>0.70155199999999995</v>
      </c>
      <c r="G175" s="1">
        <v>3.2516499999999997E-2</v>
      </c>
    </row>
    <row r="176" spans="1:7" x14ac:dyDescent="0.25">
      <c r="A176" s="1">
        <v>1.998664</v>
      </c>
      <c r="B176" s="1">
        <v>1.4132690000000001</v>
      </c>
      <c r="C176">
        <v>2</v>
      </c>
      <c r="D176" s="1">
        <v>81540.28</v>
      </c>
      <c r="E176" s="1">
        <v>3685.1109999999999</v>
      </c>
      <c r="F176" s="1">
        <v>0.69567610000000002</v>
      </c>
      <c r="G176" s="1">
        <v>3.1440210000000003E-2</v>
      </c>
    </row>
    <row r="177" spans="1:7" x14ac:dyDescent="0.25">
      <c r="A177" s="1">
        <v>1.998664</v>
      </c>
      <c r="B177" s="1">
        <v>1.3792089999999999</v>
      </c>
      <c r="C177" s="1">
        <v>2.1</v>
      </c>
      <c r="D177" s="1">
        <v>82584.27</v>
      </c>
      <c r="E177" s="1">
        <v>3716.46</v>
      </c>
      <c r="F177" s="1">
        <v>0.70458319999999997</v>
      </c>
      <c r="G177" s="1">
        <v>3.170767E-2</v>
      </c>
    </row>
    <row r="178" spans="1:7" x14ac:dyDescent="0.25">
      <c r="A178" s="1">
        <v>1.998664</v>
      </c>
      <c r="B178" s="1">
        <v>1.347499</v>
      </c>
      <c r="C178" s="1">
        <v>2.2000000000000002</v>
      </c>
      <c r="D178" s="1">
        <v>82258.59</v>
      </c>
      <c r="E178" s="1">
        <v>3617.0230000000001</v>
      </c>
      <c r="F178" s="1">
        <v>0.7018046</v>
      </c>
      <c r="G178" s="1">
        <v>3.0859310000000001E-2</v>
      </c>
    </row>
    <row r="179" spans="1:7" x14ac:dyDescent="0.25">
      <c r="A179" s="1">
        <v>1.998664</v>
      </c>
      <c r="B179" s="1">
        <v>1.3178799999999999</v>
      </c>
      <c r="C179" s="1">
        <v>2.2999999999999998</v>
      </c>
      <c r="D179" s="1">
        <v>81625.53</v>
      </c>
      <c r="E179" s="1">
        <v>3516.181</v>
      </c>
      <c r="F179" s="1">
        <v>0.69640349999999995</v>
      </c>
      <c r="G179" s="1">
        <v>2.9998960000000002E-2</v>
      </c>
    </row>
    <row r="180" spans="1:7" x14ac:dyDescent="0.25">
      <c r="A180" s="1">
        <v>1.998664</v>
      </c>
      <c r="B180" s="1">
        <v>1.2901320000000001</v>
      </c>
      <c r="C180" s="1">
        <v>2.4</v>
      </c>
      <c r="D180" s="1">
        <v>83069.759999999995</v>
      </c>
      <c r="E180" s="1">
        <v>3574.7950000000001</v>
      </c>
      <c r="F180" s="1">
        <v>0.70872520000000006</v>
      </c>
      <c r="G180" s="1">
        <v>3.049903E-2</v>
      </c>
    </row>
    <row r="181" spans="1:7" x14ac:dyDescent="0.25">
      <c r="A181" s="1">
        <v>1.998664</v>
      </c>
      <c r="B181" s="1">
        <v>1.2640659999999999</v>
      </c>
      <c r="C181" s="1">
        <v>2.5</v>
      </c>
      <c r="D181" s="1">
        <v>82124.69</v>
      </c>
      <c r="E181" s="1">
        <v>3448.2280000000001</v>
      </c>
      <c r="F181" s="1">
        <v>0.70066220000000001</v>
      </c>
      <c r="G181" s="1">
        <v>2.94192E-2</v>
      </c>
    </row>
    <row r="182" spans="1:7" x14ac:dyDescent="0.25">
      <c r="A182" s="1">
        <v>1.998664</v>
      </c>
      <c r="B182" s="1">
        <v>1.239519</v>
      </c>
      <c r="C182" s="1">
        <v>2.6</v>
      </c>
      <c r="D182" s="1">
        <v>82837.039999999994</v>
      </c>
      <c r="E182" s="1">
        <v>3469.3420000000001</v>
      </c>
      <c r="F182" s="1">
        <v>0.70673969999999997</v>
      </c>
      <c r="G182" s="1">
        <v>2.9599339999999998E-2</v>
      </c>
    </row>
    <row r="183" spans="1:7" x14ac:dyDescent="0.25">
      <c r="A183" s="1">
        <v>1.998664</v>
      </c>
      <c r="B183" s="1">
        <v>1.216348</v>
      </c>
      <c r="C183" s="1">
        <v>2.7</v>
      </c>
      <c r="D183" s="1">
        <v>82819.87</v>
      </c>
      <c r="E183" s="1">
        <v>3412.1120000000001</v>
      </c>
      <c r="F183" s="1">
        <v>0.70659320000000003</v>
      </c>
      <c r="G183" s="1">
        <v>2.9111069999999999E-2</v>
      </c>
    </row>
    <row r="184" spans="1:7" x14ac:dyDescent="0.25">
      <c r="A184" s="1">
        <v>1.998664</v>
      </c>
      <c r="B184" s="1">
        <v>1.1944300000000001</v>
      </c>
      <c r="C184" s="1">
        <v>2.8</v>
      </c>
      <c r="D184" s="1">
        <v>82345.11</v>
      </c>
      <c r="E184" s="1">
        <v>3345.422</v>
      </c>
      <c r="F184" s="1">
        <v>0.70254269999999996</v>
      </c>
      <c r="G184" s="1">
        <v>2.8542089999999999E-2</v>
      </c>
    </row>
    <row r="185" spans="1:7" x14ac:dyDescent="0.25">
      <c r="A185" s="1">
        <v>1.998664</v>
      </c>
      <c r="B185" s="1">
        <v>1.173656</v>
      </c>
      <c r="C185" s="1">
        <v>2.9</v>
      </c>
      <c r="D185" s="1">
        <v>83396.44</v>
      </c>
      <c r="E185" s="1">
        <v>3382.8009999999999</v>
      </c>
      <c r="F185" s="1">
        <v>0.71151229999999999</v>
      </c>
      <c r="G185" s="1">
        <v>2.8861000000000001E-2</v>
      </c>
    </row>
    <row r="186" spans="1:7" x14ac:dyDescent="0.25">
      <c r="A186" s="1">
        <v>1.998664</v>
      </c>
      <c r="B186" s="1">
        <v>1.153929</v>
      </c>
      <c r="C186" s="1">
        <v>3</v>
      </c>
      <c r="D186" s="1">
        <v>82400.56</v>
      </c>
      <c r="E186" s="1">
        <v>3275.9580000000001</v>
      </c>
      <c r="F186" s="1">
        <v>0.70301579999999997</v>
      </c>
      <c r="G186" s="1">
        <v>2.7949450000000001E-2</v>
      </c>
    </row>
    <row r="187" spans="1:7" x14ac:dyDescent="0.25">
      <c r="A187" s="1">
        <v>1.998664</v>
      </c>
      <c r="B187" s="1">
        <v>1.135165</v>
      </c>
      <c r="C187" s="1">
        <v>3.1</v>
      </c>
      <c r="D187" s="1">
        <v>83907.02</v>
      </c>
      <c r="E187" s="1">
        <v>3357.2579999999998</v>
      </c>
      <c r="F187" s="1">
        <v>0.71586850000000002</v>
      </c>
      <c r="G187" s="1">
        <v>2.864307E-2</v>
      </c>
    </row>
    <row r="188" spans="1:7" x14ac:dyDescent="0.25">
      <c r="A188" s="1">
        <v>1.998664</v>
      </c>
      <c r="B188" s="1">
        <v>1.1172869999999999</v>
      </c>
      <c r="C188" s="1">
        <v>3.2</v>
      </c>
      <c r="D188" s="1">
        <v>83006.3</v>
      </c>
      <c r="E188" s="1">
        <v>3257.0859999999998</v>
      </c>
      <c r="F188" s="1">
        <v>0.70818380000000003</v>
      </c>
      <c r="G188" s="1">
        <v>2.7788440000000001E-2</v>
      </c>
    </row>
    <row r="189" spans="1:7" x14ac:dyDescent="0.25">
      <c r="A189" s="1">
        <v>1.998664</v>
      </c>
      <c r="B189" s="1">
        <v>1.100228</v>
      </c>
      <c r="C189" s="1">
        <v>3.3</v>
      </c>
      <c r="D189" s="1">
        <v>84219.73</v>
      </c>
      <c r="E189" s="1">
        <v>3327.1379999999999</v>
      </c>
      <c r="F189" s="1">
        <v>0.71853639999999996</v>
      </c>
      <c r="G189" s="1">
        <v>2.8386100000000001E-2</v>
      </c>
    </row>
    <row r="190" spans="1:7" x14ac:dyDescent="0.25">
      <c r="A190" s="1">
        <v>1.998664</v>
      </c>
      <c r="B190" s="1">
        <v>1.083928</v>
      </c>
      <c r="C190" s="1">
        <v>3.4</v>
      </c>
      <c r="D190" s="1">
        <v>83439.31</v>
      </c>
      <c r="E190" s="1">
        <v>3234.6819999999998</v>
      </c>
      <c r="F190" s="1">
        <v>0.71187809999999996</v>
      </c>
      <c r="G190" s="1">
        <v>2.7597300000000002E-2</v>
      </c>
    </row>
    <row r="191" spans="1:7" x14ac:dyDescent="0.25">
      <c r="A191" s="1">
        <v>1.998664</v>
      </c>
      <c r="B191" s="1">
        <v>1.0683309999999999</v>
      </c>
      <c r="C191" s="1">
        <v>3.5</v>
      </c>
      <c r="D191" s="1">
        <v>83415.070000000007</v>
      </c>
      <c r="E191" s="1">
        <v>3217.16</v>
      </c>
      <c r="F191" s="1">
        <v>0.71167130000000001</v>
      </c>
      <c r="G191" s="1">
        <v>2.7447800000000001E-2</v>
      </c>
    </row>
    <row r="192" spans="1:7" x14ac:dyDescent="0.25">
      <c r="A192" s="1">
        <v>1.998664</v>
      </c>
      <c r="B192" s="1">
        <v>1.0533889999999999</v>
      </c>
      <c r="C192" s="1">
        <v>3.6</v>
      </c>
      <c r="D192" s="1">
        <v>83796.58</v>
      </c>
      <c r="E192" s="1">
        <v>3215.279</v>
      </c>
      <c r="F192" s="1">
        <v>0.71492619999999996</v>
      </c>
      <c r="G192" s="1">
        <v>2.7431750000000001E-2</v>
      </c>
    </row>
    <row r="193" spans="1:7" x14ac:dyDescent="0.25">
      <c r="A193" s="1">
        <v>1.998664</v>
      </c>
      <c r="B193" s="1">
        <v>1.039056</v>
      </c>
      <c r="C193" s="1">
        <v>3.7</v>
      </c>
      <c r="D193" s="1">
        <v>83163.34</v>
      </c>
      <c r="E193" s="1">
        <v>3156.2</v>
      </c>
      <c r="F193" s="1">
        <v>0.70952360000000003</v>
      </c>
      <c r="G193" s="1">
        <v>2.6927710000000001E-2</v>
      </c>
    </row>
    <row r="194" spans="1:7" x14ac:dyDescent="0.25">
      <c r="A194" s="1">
        <v>1.998664</v>
      </c>
      <c r="B194" s="1">
        <v>1.025293</v>
      </c>
      <c r="C194" s="1">
        <v>3.8</v>
      </c>
      <c r="D194" s="1">
        <v>84032.7</v>
      </c>
      <c r="E194" s="1">
        <v>3191.9969999999998</v>
      </c>
      <c r="F194" s="1">
        <v>0.71694069999999999</v>
      </c>
      <c r="G194" s="1">
        <v>2.723312E-2</v>
      </c>
    </row>
    <row r="195" spans="1:7" x14ac:dyDescent="0.25">
      <c r="A195" s="1">
        <v>1.998664</v>
      </c>
      <c r="B195" s="1">
        <v>1.0120629999999999</v>
      </c>
      <c r="C195" s="1">
        <v>3.9</v>
      </c>
      <c r="D195" s="1">
        <v>83328.039999999994</v>
      </c>
      <c r="E195" s="1">
        <v>3130.41</v>
      </c>
      <c r="F195" s="1">
        <v>0.71092880000000003</v>
      </c>
      <c r="G195" s="1">
        <v>2.6707680000000001E-2</v>
      </c>
    </row>
    <row r="196" spans="1:7" x14ac:dyDescent="0.25">
      <c r="A196" s="1">
        <v>2.9979960000000001</v>
      </c>
      <c r="B196" s="1">
        <v>9.4804969999999997</v>
      </c>
      <c r="C196" s="1">
        <v>0.1</v>
      </c>
      <c r="D196" s="1">
        <v>314692.8</v>
      </c>
      <c r="E196" s="1">
        <v>-11047.65</v>
      </c>
      <c r="F196" s="1">
        <v>1.193271</v>
      </c>
      <c r="G196" s="1">
        <v>-4.1891159999999997E-2</v>
      </c>
    </row>
    <row r="197" spans="1:7" x14ac:dyDescent="0.25">
      <c r="A197" s="1">
        <v>2.9979960000000001</v>
      </c>
      <c r="B197" s="1">
        <v>6.7037230000000001</v>
      </c>
      <c r="C197" s="1">
        <v>0.2</v>
      </c>
      <c r="D197" s="1">
        <v>367682</v>
      </c>
      <c r="E197" s="1">
        <v>16763.990000000002</v>
      </c>
      <c r="F197" s="1">
        <v>1.394199</v>
      </c>
      <c r="G197" s="1">
        <v>6.3566730000000002E-2</v>
      </c>
    </row>
    <row r="198" spans="1:7" x14ac:dyDescent="0.25">
      <c r="A198" s="1">
        <v>2.9979960000000001</v>
      </c>
      <c r="B198" s="1">
        <v>5.4735670000000001</v>
      </c>
      <c r="C198" s="1">
        <v>0.3</v>
      </c>
      <c r="D198" s="1">
        <v>312799.7</v>
      </c>
      <c r="E198" s="1">
        <v>19345.27</v>
      </c>
      <c r="F198" s="1">
        <v>1.1860930000000001</v>
      </c>
      <c r="G198" s="1">
        <v>7.3354559999999999E-2</v>
      </c>
    </row>
    <row r="199" spans="1:7" x14ac:dyDescent="0.25">
      <c r="A199" s="1">
        <v>2.9979960000000001</v>
      </c>
      <c r="B199" s="1">
        <v>4.7402480000000002</v>
      </c>
      <c r="C199" s="1">
        <v>0.4</v>
      </c>
      <c r="D199" s="1">
        <v>271332.5</v>
      </c>
      <c r="E199" s="1">
        <v>17213.080000000002</v>
      </c>
      <c r="F199" s="1">
        <v>1.0288550000000001</v>
      </c>
      <c r="G199" s="1">
        <v>6.526962E-2</v>
      </c>
    </row>
    <row r="200" spans="1:7" x14ac:dyDescent="0.25">
      <c r="A200" s="1">
        <v>2.9979960000000001</v>
      </c>
      <c r="B200" s="1">
        <v>4.2398069999999999</v>
      </c>
      <c r="C200" s="1">
        <v>0.5</v>
      </c>
      <c r="D200" s="1">
        <v>243596.9</v>
      </c>
      <c r="E200" s="1">
        <v>14954.85</v>
      </c>
      <c r="F200" s="1">
        <v>0.92368550000000005</v>
      </c>
      <c r="G200" s="1">
        <v>5.6706720000000002E-2</v>
      </c>
    </row>
    <row r="201" spans="1:7" x14ac:dyDescent="0.25">
      <c r="A201" s="1">
        <v>2.9979960000000001</v>
      </c>
      <c r="B201" s="1">
        <v>3.8703970000000001</v>
      </c>
      <c r="C201" s="1">
        <v>0.6</v>
      </c>
      <c r="D201" s="1">
        <v>231145.8</v>
      </c>
      <c r="E201" s="1">
        <v>13883.88</v>
      </c>
      <c r="F201" s="1">
        <v>0.87647280000000005</v>
      </c>
      <c r="G201" s="1">
        <v>5.2645740000000003E-2</v>
      </c>
    </row>
    <row r="202" spans="1:7" x14ac:dyDescent="0.25">
      <c r="A202" s="1">
        <v>2.9979960000000001</v>
      </c>
      <c r="B202" s="1">
        <v>3.583291</v>
      </c>
      <c r="C202" s="1">
        <v>0.7</v>
      </c>
      <c r="D202" s="1">
        <v>219540.5</v>
      </c>
      <c r="E202" s="1">
        <v>12654.27</v>
      </c>
      <c r="F202" s="1">
        <v>0.83246710000000002</v>
      </c>
      <c r="G202" s="1">
        <v>4.7983249999999998E-2</v>
      </c>
    </row>
    <row r="203" spans="1:7" x14ac:dyDescent="0.25">
      <c r="A203" s="1">
        <v>2.9979960000000001</v>
      </c>
      <c r="B203" s="1">
        <v>3.3518620000000001</v>
      </c>
      <c r="C203" s="1">
        <v>0.8</v>
      </c>
      <c r="D203" s="1">
        <v>208331.7</v>
      </c>
      <c r="E203" s="1">
        <v>11463.53</v>
      </c>
      <c r="F203" s="1">
        <v>0.78996469999999996</v>
      </c>
      <c r="G203" s="1">
        <v>4.3468109999999997E-2</v>
      </c>
    </row>
    <row r="204" spans="1:7" x14ac:dyDescent="0.25">
      <c r="A204" s="1">
        <v>2.9979960000000001</v>
      </c>
      <c r="B204" s="1">
        <v>3.1601659999999998</v>
      </c>
      <c r="C204" s="1">
        <v>0.9</v>
      </c>
      <c r="D204" s="1">
        <v>206792.9</v>
      </c>
      <c r="E204" s="1">
        <v>11218.65</v>
      </c>
      <c r="F204" s="1">
        <v>0.78412990000000005</v>
      </c>
      <c r="G204" s="1">
        <v>4.2539559999999997E-2</v>
      </c>
    </row>
    <row r="205" spans="1:7" x14ac:dyDescent="0.25">
      <c r="A205" s="1">
        <v>2.9979960000000001</v>
      </c>
      <c r="B205" s="1">
        <v>2.9979960000000001</v>
      </c>
      <c r="C205">
        <v>1</v>
      </c>
      <c r="D205" s="1">
        <v>200708.4</v>
      </c>
      <c r="E205" s="1">
        <v>10477.719999999999</v>
      </c>
      <c r="F205" s="1">
        <v>0.76105829999999997</v>
      </c>
      <c r="G205" s="1">
        <v>3.9730059999999998E-2</v>
      </c>
    </row>
    <row r="206" spans="1:7" x14ac:dyDescent="0.25">
      <c r="A206" s="1">
        <v>2.9979960000000001</v>
      </c>
      <c r="B206" s="1">
        <v>2.8584770000000002</v>
      </c>
      <c r="C206" s="1">
        <v>1.1000000000000001</v>
      </c>
      <c r="D206" s="1">
        <v>201469.2</v>
      </c>
      <c r="E206" s="1">
        <v>10479.57</v>
      </c>
      <c r="F206" s="1">
        <v>0.76394300000000004</v>
      </c>
      <c r="G206" s="1">
        <v>3.9737059999999998E-2</v>
      </c>
    </row>
    <row r="207" spans="1:7" x14ac:dyDescent="0.25">
      <c r="A207" s="1">
        <v>2.9979960000000001</v>
      </c>
      <c r="B207" s="1">
        <v>2.7367840000000001</v>
      </c>
      <c r="C207" s="1">
        <v>1.2</v>
      </c>
      <c r="D207" s="1">
        <v>195857.7</v>
      </c>
      <c r="E207" s="1">
        <v>9772.1190000000006</v>
      </c>
      <c r="F207" s="1">
        <v>0.74266500000000002</v>
      </c>
      <c r="G207" s="1">
        <v>3.7054520000000001E-2</v>
      </c>
    </row>
    <row r="208" spans="1:7" x14ac:dyDescent="0.25">
      <c r="A208" s="1">
        <v>2.9979960000000001</v>
      </c>
      <c r="B208" s="1">
        <v>2.6294170000000001</v>
      </c>
      <c r="C208" s="1">
        <v>1.3</v>
      </c>
      <c r="D208" s="1">
        <v>197421.3</v>
      </c>
      <c r="E208" s="1">
        <v>9835.8549999999996</v>
      </c>
      <c r="F208" s="1">
        <v>0.74859430000000005</v>
      </c>
      <c r="G208" s="1">
        <v>3.729619E-2</v>
      </c>
    </row>
    <row r="209" spans="1:7" x14ac:dyDescent="0.25">
      <c r="A209" s="1">
        <v>2.9979960000000001</v>
      </c>
      <c r="B209" s="1">
        <v>2.5337689999999999</v>
      </c>
      <c r="C209" s="1">
        <v>1.4</v>
      </c>
      <c r="D209" s="1">
        <v>192511.3</v>
      </c>
      <c r="E209" s="1">
        <v>9222.1509999999998</v>
      </c>
      <c r="F209" s="1">
        <v>0.72997610000000002</v>
      </c>
      <c r="G209" s="1">
        <v>3.4969119999999999E-2</v>
      </c>
    </row>
    <row r="210" spans="1:7" x14ac:dyDescent="0.25">
      <c r="A210" s="1">
        <v>2.9979960000000001</v>
      </c>
      <c r="B210" s="1">
        <v>2.447854</v>
      </c>
      <c r="C210" s="1">
        <v>1.5</v>
      </c>
      <c r="D210" s="1">
        <v>193404.2</v>
      </c>
      <c r="E210" s="1">
        <v>9215.4580000000005</v>
      </c>
      <c r="F210" s="1">
        <v>0.73336199999999996</v>
      </c>
      <c r="G210" s="1">
        <v>3.4943729999999999E-2</v>
      </c>
    </row>
    <row r="211" spans="1:7" x14ac:dyDescent="0.25">
      <c r="A211" s="1">
        <v>2.9979960000000001</v>
      </c>
      <c r="B211" s="1">
        <v>2.3701240000000001</v>
      </c>
      <c r="C211" s="1">
        <v>1.6</v>
      </c>
      <c r="D211" s="1">
        <v>189943.8</v>
      </c>
      <c r="E211" s="1">
        <v>8785.0010000000002</v>
      </c>
      <c r="F211" s="1">
        <v>0.7202404</v>
      </c>
      <c r="G211" s="1">
        <v>3.3311500000000001E-2</v>
      </c>
    </row>
    <row r="212" spans="1:7" x14ac:dyDescent="0.25">
      <c r="A212" s="1">
        <v>2.9979960000000001</v>
      </c>
      <c r="B212" s="1">
        <v>2.2993579999999998</v>
      </c>
      <c r="C212" s="1">
        <v>1.7</v>
      </c>
      <c r="D212" s="1">
        <v>190979.5</v>
      </c>
      <c r="E212" s="1">
        <v>8781.2970000000005</v>
      </c>
      <c r="F212" s="1">
        <v>0.72416780000000003</v>
      </c>
      <c r="G212" s="1">
        <v>3.3297460000000001E-2</v>
      </c>
    </row>
    <row r="213" spans="1:7" x14ac:dyDescent="0.25">
      <c r="A213" s="1">
        <v>2.9979960000000001</v>
      </c>
      <c r="B213" s="1">
        <v>2.2345739999999998</v>
      </c>
      <c r="C213" s="1">
        <v>1.8</v>
      </c>
      <c r="D213" s="1">
        <v>186739.6</v>
      </c>
      <c r="E213" s="1">
        <v>8344.357</v>
      </c>
      <c r="F213" s="1">
        <v>0.70809069999999996</v>
      </c>
      <c r="G213" s="1">
        <v>3.1640639999999998E-2</v>
      </c>
    </row>
    <row r="214" spans="1:7" x14ac:dyDescent="0.25">
      <c r="A214" s="1">
        <v>2.9979960000000001</v>
      </c>
      <c r="B214" s="1">
        <v>2.1749749999999999</v>
      </c>
      <c r="C214" s="1">
        <v>1.9</v>
      </c>
      <c r="D214" s="1">
        <v>190663.6</v>
      </c>
      <c r="E214" s="1">
        <v>8557.4750000000004</v>
      </c>
      <c r="F214" s="1">
        <v>0.72297</v>
      </c>
      <c r="G214" s="1">
        <v>3.244876E-2</v>
      </c>
    </row>
    <row r="215" spans="1:7" x14ac:dyDescent="0.25">
      <c r="A215" s="1">
        <v>2.9979960000000001</v>
      </c>
      <c r="B215" s="1">
        <v>2.1199029999999999</v>
      </c>
      <c r="C215">
        <v>2</v>
      </c>
      <c r="D215" s="1">
        <v>191172</v>
      </c>
      <c r="E215" s="1">
        <v>8558.4979999999996</v>
      </c>
      <c r="F215" s="1">
        <v>0.72489769999999998</v>
      </c>
      <c r="G215" s="1">
        <v>3.2452639999999998E-2</v>
      </c>
    </row>
    <row r="216" spans="1:7" x14ac:dyDescent="0.25">
      <c r="A216" s="1">
        <v>2.9979960000000001</v>
      </c>
      <c r="B216" s="1">
        <v>2.0688140000000002</v>
      </c>
      <c r="C216" s="1">
        <v>2.1</v>
      </c>
      <c r="D216" s="1">
        <v>188438.9</v>
      </c>
      <c r="E216" s="1">
        <v>8196.8829999999998</v>
      </c>
      <c r="F216" s="1">
        <v>0.71453409999999995</v>
      </c>
      <c r="G216" s="1">
        <v>3.1081439999999998E-2</v>
      </c>
    </row>
    <row r="217" spans="1:7" x14ac:dyDescent="0.25">
      <c r="A217" s="1">
        <v>2.9979960000000001</v>
      </c>
      <c r="B217" s="1">
        <v>2.0212490000000001</v>
      </c>
      <c r="C217" s="1">
        <v>2.2000000000000002</v>
      </c>
      <c r="D217" s="1">
        <v>189499.5</v>
      </c>
      <c r="E217" s="1">
        <v>8219.857</v>
      </c>
      <c r="F217" s="1">
        <v>0.71855570000000002</v>
      </c>
      <c r="G217" s="1">
        <v>3.116855E-2</v>
      </c>
    </row>
    <row r="218" spans="1:7" x14ac:dyDescent="0.25">
      <c r="A218" s="1">
        <v>2.9979960000000001</v>
      </c>
      <c r="B218" s="1">
        <v>1.97682</v>
      </c>
      <c r="C218" s="1">
        <v>2.2999999999999998</v>
      </c>
      <c r="D218" s="1">
        <v>185134.8</v>
      </c>
      <c r="E218" s="1">
        <v>7814.7619999999997</v>
      </c>
      <c r="F218" s="1">
        <v>0.70200549999999995</v>
      </c>
      <c r="G218" s="1">
        <v>2.9632490000000001E-2</v>
      </c>
    </row>
    <row r="219" spans="1:7" x14ac:dyDescent="0.25">
      <c r="A219" s="1">
        <v>2.9979960000000001</v>
      </c>
      <c r="B219" s="1">
        <v>1.935198</v>
      </c>
      <c r="C219" s="1">
        <v>2.4</v>
      </c>
      <c r="D219" s="1">
        <v>189175</v>
      </c>
      <c r="E219" s="1">
        <v>8042.2190000000001</v>
      </c>
      <c r="F219" s="1">
        <v>0.7173254</v>
      </c>
      <c r="G219" s="1">
        <v>3.0494980000000001E-2</v>
      </c>
    </row>
    <row r="220" spans="1:7" x14ac:dyDescent="0.25">
      <c r="A220" s="1">
        <v>2.9979960000000001</v>
      </c>
      <c r="B220" s="1">
        <v>1.896099</v>
      </c>
      <c r="C220" s="1">
        <v>2.5</v>
      </c>
      <c r="D220" s="1">
        <v>190197.9</v>
      </c>
      <c r="E220" s="1">
        <v>8076.26</v>
      </c>
      <c r="F220" s="1">
        <v>0.72120390000000001</v>
      </c>
      <c r="G220" s="1">
        <v>3.062405E-2</v>
      </c>
    </row>
    <row r="221" spans="1:7" x14ac:dyDescent="0.25">
      <c r="A221" s="1">
        <v>2.9979960000000001</v>
      </c>
      <c r="B221" s="1">
        <v>1.859278</v>
      </c>
      <c r="C221" s="1">
        <v>2.6</v>
      </c>
      <c r="D221" s="1">
        <v>186548.4</v>
      </c>
      <c r="E221" s="1">
        <v>7717.9930000000004</v>
      </c>
      <c r="F221" s="1">
        <v>0.70736549999999998</v>
      </c>
      <c r="G221" s="1">
        <v>2.9265559999999999E-2</v>
      </c>
    </row>
    <row r="222" spans="1:7" x14ac:dyDescent="0.25">
      <c r="A222" s="1">
        <v>2.9979960000000001</v>
      </c>
      <c r="B222" s="1">
        <v>1.824522</v>
      </c>
      <c r="C222" s="1">
        <v>2.7</v>
      </c>
      <c r="D222" s="1">
        <v>187834.6</v>
      </c>
      <c r="E222" s="1">
        <v>7758.2489999999998</v>
      </c>
      <c r="F222" s="1">
        <v>0.71224259999999995</v>
      </c>
      <c r="G222" s="1">
        <v>2.9418199999999999E-2</v>
      </c>
    </row>
    <row r="223" spans="1:7" x14ac:dyDescent="0.25">
      <c r="A223" s="1">
        <v>2.9979960000000001</v>
      </c>
      <c r="B223" s="1">
        <v>1.7916449999999999</v>
      </c>
      <c r="C223" s="1">
        <v>2.8</v>
      </c>
      <c r="D223" s="1">
        <v>191357.7</v>
      </c>
      <c r="E223" s="1">
        <v>8008.4009999999998</v>
      </c>
      <c r="F223" s="1">
        <v>0.72560190000000002</v>
      </c>
      <c r="G223" s="1">
        <v>3.036674E-2</v>
      </c>
    </row>
    <row r="224" spans="1:7" x14ac:dyDescent="0.25">
      <c r="A224" s="1">
        <v>2.9979960000000001</v>
      </c>
      <c r="B224" s="1">
        <v>1.7604839999999999</v>
      </c>
      <c r="C224" s="1">
        <v>2.9</v>
      </c>
      <c r="D224" s="1">
        <v>187159.6</v>
      </c>
      <c r="E224" s="1">
        <v>7599.7820000000002</v>
      </c>
      <c r="F224" s="1">
        <v>0.70968319999999996</v>
      </c>
      <c r="G224" s="1">
        <v>2.881732E-2</v>
      </c>
    </row>
    <row r="225" spans="1:7" x14ac:dyDescent="0.25">
      <c r="A225" s="1">
        <v>2.9979960000000001</v>
      </c>
      <c r="B225" s="1">
        <v>1.7308939999999999</v>
      </c>
      <c r="C225" s="1">
        <v>3</v>
      </c>
      <c r="D225" s="1">
        <v>187941.8</v>
      </c>
      <c r="E225" s="1">
        <v>7611.7759999999998</v>
      </c>
      <c r="F225" s="1">
        <v>0.71264910000000004</v>
      </c>
      <c r="G225" s="1">
        <v>2.8862789999999999E-2</v>
      </c>
    </row>
    <row r="226" spans="1:7" x14ac:dyDescent="0.25">
      <c r="A226" s="1">
        <v>2.9979960000000001</v>
      </c>
      <c r="B226" s="1">
        <v>1.702747</v>
      </c>
      <c r="C226" s="1">
        <v>3.1</v>
      </c>
      <c r="D226" s="1">
        <v>191868.5</v>
      </c>
      <c r="E226" s="1">
        <v>7901.7240000000002</v>
      </c>
      <c r="F226" s="1">
        <v>0.72753849999999998</v>
      </c>
      <c r="G226" s="1">
        <v>2.9962240000000001E-2</v>
      </c>
    </row>
    <row r="227" spans="1:7" x14ac:dyDescent="0.25">
      <c r="A227" s="1">
        <v>2.9979960000000001</v>
      </c>
      <c r="B227" s="1">
        <v>1.6759310000000001</v>
      </c>
      <c r="C227" s="1">
        <v>3.2</v>
      </c>
      <c r="D227" s="1">
        <v>187189.9</v>
      </c>
      <c r="E227" s="1">
        <v>7463.634</v>
      </c>
      <c r="F227" s="1">
        <v>0.70979800000000004</v>
      </c>
      <c r="G227" s="1">
        <v>2.8301059999999999E-2</v>
      </c>
    </row>
    <row r="228" spans="1:7" x14ac:dyDescent="0.25">
      <c r="A228" s="1">
        <v>2.9979960000000001</v>
      </c>
      <c r="B228" s="1">
        <v>1.6503429999999999</v>
      </c>
      <c r="C228" s="1">
        <v>3.3</v>
      </c>
      <c r="D228" s="1">
        <v>188021.7</v>
      </c>
      <c r="E228" s="1">
        <v>7489.8419999999996</v>
      </c>
      <c r="F228" s="1">
        <v>0.71295200000000003</v>
      </c>
      <c r="G228" s="1">
        <v>2.8400439999999999E-2</v>
      </c>
    </row>
    <row r="229" spans="1:7" x14ac:dyDescent="0.25">
      <c r="A229" s="1">
        <v>2.9979960000000001</v>
      </c>
      <c r="B229" s="1">
        <v>1.6258919999999999</v>
      </c>
      <c r="C229" s="1">
        <v>3.4</v>
      </c>
      <c r="D229" s="1">
        <v>191089</v>
      </c>
      <c r="E229" s="1">
        <v>7703.3559999999998</v>
      </c>
      <c r="F229" s="1">
        <v>0.72458290000000003</v>
      </c>
      <c r="G229" s="1">
        <v>2.9210050000000001E-2</v>
      </c>
    </row>
    <row r="230" spans="1:7" x14ac:dyDescent="0.25">
      <c r="A230" s="1">
        <v>2.9979960000000001</v>
      </c>
      <c r="B230" s="1">
        <v>1.6024959999999999</v>
      </c>
      <c r="C230" s="1">
        <v>3.5</v>
      </c>
      <c r="D230" s="1">
        <v>186722</v>
      </c>
      <c r="E230" s="1">
        <v>7312.6040000000003</v>
      </c>
      <c r="F230" s="1">
        <v>0.70802370000000003</v>
      </c>
      <c r="G230" s="1">
        <v>2.772838E-2</v>
      </c>
    </row>
    <row r="231" spans="1:7" x14ac:dyDescent="0.25">
      <c r="A231" s="1">
        <v>2.9979960000000001</v>
      </c>
      <c r="B231" s="1">
        <v>1.5800829999999999</v>
      </c>
      <c r="C231" s="1">
        <v>3.6</v>
      </c>
      <c r="D231" s="1">
        <v>187870.1</v>
      </c>
      <c r="E231" s="1">
        <v>7366.8990000000003</v>
      </c>
      <c r="F231" s="1">
        <v>0.71237740000000005</v>
      </c>
      <c r="G231" s="1">
        <v>2.7934259999999999E-2</v>
      </c>
    </row>
    <row r="232" spans="1:7" x14ac:dyDescent="0.25">
      <c r="A232" s="1">
        <v>2.9979960000000001</v>
      </c>
      <c r="B232" s="1">
        <v>1.558584</v>
      </c>
      <c r="C232" s="1">
        <v>3.7</v>
      </c>
      <c r="D232" s="1">
        <v>190506</v>
      </c>
      <c r="E232" s="1">
        <v>7538.82</v>
      </c>
      <c r="F232" s="1">
        <v>0.72237229999999997</v>
      </c>
      <c r="G232" s="1">
        <v>2.8586159999999999E-2</v>
      </c>
    </row>
    <row r="233" spans="1:7" x14ac:dyDescent="0.25">
      <c r="A233" s="1">
        <v>2.9979960000000001</v>
      </c>
      <c r="B233" s="1">
        <v>1.5379400000000001</v>
      </c>
      <c r="C233" s="1">
        <v>3.8</v>
      </c>
      <c r="D233" s="1">
        <v>185906.8</v>
      </c>
      <c r="E233" s="1">
        <v>7175.7539999999999</v>
      </c>
      <c r="F233" s="1">
        <v>0.70493269999999997</v>
      </c>
      <c r="G233" s="1">
        <v>2.7209460000000001E-2</v>
      </c>
    </row>
    <row r="234" spans="1:7" x14ac:dyDescent="0.25">
      <c r="A234" s="1">
        <v>2.9979960000000001</v>
      </c>
      <c r="B234" s="1">
        <v>1.5180940000000001</v>
      </c>
      <c r="C234" s="1">
        <v>3.9</v>
      </c>
      <c r="D234" s="1">
        <v>187474.2</v>
      </c>
      <c r="E234" s="1">
        <v>7244.44</v>
      </c>
      <c r="F234" s="1">
        <v>0.71087630000000002</v>
      </c>
      <c r="G234" s="1">
        <v>2.746991E-2</v>
      </c>
    </row>
    <row r="235" spans="1:7" x14ac:dyDescent="0.25">
      <c r="A235" s="1">
        <v>8.9939889999999991</v>
      </c>
      <c r="B235" s="1">
        <v>28.441490000000002</v>
      </c>
      <c r="C235" s="1">
        <v>0.1</v>
      </c>
      <c r="D235" s="1">
        <v>4325537</v>
      </c>
      <c r="E235" s="1">
        <v>-296433</v>
      </c>
      <c r="F235" s="1">
        <v>1.8224260000000001</v>
      </c>
      <c r="G235" s="1">
        <v>-0.1248925</v>
      </c>
    </row>
    <row r="236" spans="1:7" x14ac:dyDescent="0.25">
      <c r="A236" s="1">
        <v>8.9939889999999991</v>
      </c>
      <c r="B236" s="1">
        <v>20.111170000000001</v>
      </c>
      <c r="C236" s="1">
        <v>0.2</v>
      </c>
      <c r="D236" s="1">
        <v>4482172</v>
      </c>
      <c r="E236" s="1">
        <v>166714.6</v>
      </c>
      <c r="F236" s="1">
        <v>1.8884190000000001</v>
      </c>
      <c r="G236" s="1">
        <v>7.0239839999999998E-2</v>
      </c>
    </row>
    <row r="237" spans="1:7" x14ac:dyDescent="0.25">
      <c r="A237" s="1">
        <v>8.9939889999999991</v>
      </c>
      <c r="B237" s="1">
        <v>16.4207</v>
      </c>
      <c r="C237" s="1">
        <v>0.3</v>
      </c>
      <c r="D237" s="1">
        <v>3452946</v>
      </c>
      <c r="E237" s="1">
        <v>172789.8</v>
      </c>
      <c r="F237" s="1">
        <v>1.454788</v>
      </c>
      <c r="G237" s="1">
        <v>7.2799440000000007E-2</v>
      </c>
    </row>
    <row r="238" spans="1:7" x14ac:dyDescent="0.25">
      <c r="A238" s="1">
        <v>8.9939889999999991</v>
      </c>
      <c r="B238" s="1">
        <v>14.220739999999999</v>
      </c>
      <c r="C238" s="1">
        <v>0.4</v>
      </c>
      <c r="D238" s="1">
        <v>2852590</v>
      </c>
      <c r="E238" s="1">
        <v>146417.4</v>
      </c>
      <c r="F238" s="1">
        <v>1.2018470000000001</v>
      </c>
      <c r="G238" s="1">
        <v>6.1688279999999998E-2</v>
      </c>
    </row>
    <row r="239" spans="1:7" x14ac:dyDescent="0.25">
      <c r="A239" s="1">
        <v>8.9939889999999991</v>
      </c>
      <c r="B239" s="1">
        <v>12.71942</v>
      </c>
      <c r="C239" s="1">
        <v>0.5</v>
      </c>
      <c r="D239" s="1">
        <v>2513303</v>
      </c>
      <c r="E239" s="1">
        <v>127018.1</v>
      </c>
      <c r="F239" s="1">
        <v>1.058899</v>
      </c>
      <c r="G239" s="1">
        <v>5.3515E-2</v>
      </c>
    </row>
    <row r="240" spans="1:7" x14ac:dyDescent="0.25">
      <c r="A240" s="1">
        <v>8.9939889999999991</v>
      </c>
      <c r="B240" s="1">
        <v>11.611190000000001</v>
      </c>
      <c r="C240" s="1">
        <v>0.6</v>
      </c>
      <c r="D240" s="1">
        <v>2283281</v>
      </c>
      <c r="E240" s="1">
        <v>111866.8</v>
      </c>
      <c r="F240" s="1">
        <v>0.96198700000000004</v>
      </c>
      <c r="G240" s="1">
        <v>4.7131480000000003E-2</v>
      </c>
    </row>
    <row r="241" spans="1:7" x14ac:dyDescent="0.25">
      <c r="A241" s="1">
        <v>8.9939889999999991</v>
      </c>
      <c r="B241" s="1">
        <v>10.74987</v>
      </c>
      <c r="C241" s="1">
        <v>0.7</v>
      </c>
      <c r="D241" s="1">
        <v>2155128</v>
      </c>
      <c r="E241" s="1">
        <v>103171.2</v>
      </c>
      <c r="F241" s="1">
        <v>0.90799399999999997</v>
      </c>
      <c r="G241" s="1">
        <v>4.346788E-2</v>
      </c>
    </row>
    <row r="242" spans="1:7" x14ac:dyDescent="0.25">
      <c r="A242" s="1">
        <v>8.9939889999999991</v>
      </c>
      <c r="B242" s="1">
        <v>10.05559</v>
      </c>
      <c r="C242" s="1">
        <v>0.8</v>
      </c>
      <c r="D242" s="1">
        <v>2061870</v>
      </c>
      <c r="E242" s="1">
        <v>96587.93</v>
      </c>
      <c r="F242" s="1">
        <v>0.8687028</v>
      </c>
      <c r="G242" s="1">
        <v>4.0694220000000003E-2</v>
      </c>
    </row>
    <row r="243" spans="1:7" x14ac:dyDescent="0.25">
      <c r="A243" s="1">
        <v>8.9939889999999991</v>
      </c>
      <c r="B243" s="1">
        <v>9.4804969999999997</v>
      </c>
      <c r="C243" s="1">
        <v>0.9</v>
      </c>
      <c r="D243" s="1">
        <v>1996501</v>
      </c>
      <c r="E243" s="1">
        <v>91909.66</v>
      </c>
      <c r="F243" s="1">
        <v>0.84116170000000001</v>
      </c>
      <c r="G243" s="1">
        <v>3.8723180000000003E-2</v>
      </c>
    </row>
    <row r="244" spans="1:7" x14ac:dyDescent="0.25">
      <c r="A244" s="1">
        <v>8.9939889999999991</v>
      </c>
      <c r="B244" s="1">
        <v>8.9939889999999991</v>
      </c>
      <c r="C244">
        <v>1</v>
      </c>
      <c r="D244" s="1">
        <v>1942854</v>
      </c>
      <c r="E244" s="1">
        <v>87996.26</v>
      </c>
      <c r="F244" s="1">
        <v>0.81855920000000004</v>
      </c>
      <c r="G244" s="1">
        <v>3.70744E-2</v>
      </c>
    </row>
    <row r="245" spans="1:7" x14ac:dyDescent="0.25">
      <c r="A245" s="1">
        <v>8.9939889999999991</v>
      </c>
      <c r="B245" s="1">
        <v>8.5754319999999993</v>
      </c>
      <c r="C245" s="1">
        <v>1.1000000000000001</v>
      </c>
      <c r="D245" s="1">
        <v>1883371</v>
      </c>
      <c r="E245" s="1">
        <v>83087.28</v>
      </c>
      <c r="F245" s="1">
        <v>0.79349780000000003</v>
      </c>
      <c r="G245" s="1">
        <v>3.5006160000000001E-2</v>
      </c>
    </row>
    <row r="246" spans="1:7" x14ac:dyDescent="0.25">
      <c r="A246" s="1">
        <v>8.9939889999999991</v>
      </c>
      <c r="B246" s="1">
        <v>8.2103509999999993</v>
      </c>
      <c r="C246" s="1">
        <v>1.2</v>
      </c>
      <c r="D246" s="1">
        <v>1863075</v>
      </c>
      <c r="E246" s="1">
        <v>81334.399999999994</v>
      </c>
      <c r="F246" s="1">
        <v>0.78494679999999994</v>
      </c>
      <c r="G246" s="1">
        <v>3.4267640000000002E-2</v>
      </c>
    </row>
    <row r="247" spans="1:7" x14ac:dyDescent="0.25">
      <c r="A247" s="1">
        <v>8.9939889999999991</v>
      </c>
      <c r="B247" s="1">
        <v>7.8882500000000002</v>
      </c>
      <c r="C247" s="1">
        <v>1.3</v>
      </c>
      <c r="D247" s="1">
        <v>1843960</v>
      </c>
      <c r="E247" s="1">
        <v>79698.990000000005</v>
      </c>
      <c r="F247" s="1">
        <v>0.77689319999999995</v>
      </c>
      <c r="G247" s="1">
        <v>3.3578610000000002E-2</v>
      </c>
    </row>
    <row r="248" spans="1:7" x14ac:dyDescent="0.25">
      <c r="A248" s="1">
        <v>8.9939889999999991</v>
      </c>
      <c r="B248" s="1">
        <v>7.6013080000000004</v>
      </c>
      <c r="C248" s="1">
        <v>1.4</v>
      </c>
      <c r="D248" s="1">
        <v>1828921</v>
      </c>
      <c r="E248" s="1">
        <v>78401.149999999994</v>
      </c>
      <c r="F248" s="1">
        <v>0.77055709999999999</v>
      </c>
      <c r="G248" s="1">
        <v>3.30318E-2</v>
      </c>
    </row>
    <row r="249" spans="1:7" x14ac:dyDescent="0.25">
      <c r="A249" s="1">
        <v>8.9939889999999991</v>
      </c>
      <c r="B249" s="1">
        <v>7.3435610000000002</v>
      </c>
      <c r="C249" s="1">
        <v>1.5</v>
      </c>
      <c r="D249" s="1">
        <v>1812102</v>
      </c>
      <c r="E249" s="1">
        <v>76892.94</v>
      </c>
      <c r="F249" s="1">
        <v>0.76347109999999996</v>
      </c>
      <c r="G249" s="1">
        <v>3.2396370000000001E-2</v>
      </c>
    </row>
    <row r="250" spans="1:7" x14ac:dyDescent="0.25">
      <c r="A250" s="1">
        <v>8.9939889999999991</v>
      </c>
      <c r="B250" s="1">
        <v>7.1103719999999999</v>
      </c>
      <c r="C250" s="1">
        <v>1.6</v>
      </c>
      <c r="D250" s="1">
        <v>1802432</v>
      </c>
      <c r="E250" s="1">
        <v>76056.66</v>
      </c>
      <c r="F250" s="1">
        <v>0.75939699999999999</v>
      </c>
      <c r="G250" s="1">
        <v>3.2044030000000001E-2</v>
      </c>
    </row>
    <row r="251" spans="1:7" x14ac:dyDescent="0.25">
      <c r="A251" s="1">
        <v>8.9939889999999991</v>
      </c>
      <c r="B251" s="1">
        <v>6.8980750000000004</v>
      </c>
      <c r="C251" s="1">
        <v>1.7</v>
      </c>
      <c r="D251" s="1">
        <v>1768764</v>
      </c>
      <c r="E251" s="1">
        <v>73298.080000000002</v>
      </c>
      <c r="F251" s="1">
        <v>0.74521210000000004</v>
      </c>
      <c r="G251" s="1">
        <v>3.0881789999999999E-2</v>
      </c>
    </row>
    <row r="252" spans="1:7" x14ac:dyDescent="0.25">
      <c r="A252" s="1">
        <v>8.9939889999999991</v>
      </c>
      <c r="B252" s="1">
        <v>6.7037230000000001</v>
      </c>
      <c r="C252" s="1">
        <v>1.8</v>
      </c>
      <c r="D252" s="1">
        <v>1762978</v>
      </c>
      <c r="E252" s="1">
        <v>72332.87</v>
      </c>
      <c r="F252" s="1">
        <v>0.7427743</v>
      </c>
      <c r="G252" s="1">
        <v>3.047513E-2</v>
      </c>
    </row>
    <row r="253" spans="1:7" x14ac:dyDescent="0.25">
      <c r="A253" s="1">
        <v>8.9939889999999991</v>
      </c>
      <c r="B253" s="1">
        <v>6.5249249999999996</v>
      </c>
      <c r="C253" s="1">
        <v>1.9</v>
      </c>
      <c r="D253" s="1">
        <v>1762218</v>
      </c>
      <c r="E253" s="1">
        <v>71946.69</v>
      </c>
      <c r="F253" s="1">
        <v>0.74245380000000005</v>
      </c>
      <c r="G253" s="1">
        <v>3.0312430000000001E-2</v>
      </c>
    </row>
    <row r="254" spans="1:7" x14ac:dyDescent="0.25">
      <c r="A254" s="1">
        <v>8.9939889999999991</v>
      </c>
      <c r="B254" s="1">
        <v>6.3597099999999998</v>
      </c>
      <c r="C254">
        <v>2</v>
      </c>
      <c r="D254" s="1">
        <v>1760828</v>
      </c>
      <c r="E254" s="1">
        <v>71584.87</v>
      </c>
      <c r="F254" s="1">
        <v>0.74186819999999998</v>
      </c>
      <c r="G254" s="1">
        <v>3.0159990000000001E-2</v>
      </c>
    </row>
    <row r="255" spans="1:7" x14ac:dyDescent="0.25">
      <c r="A255" s="1">
        <v>8.9939889999999991</v>
      </c>
      <c r="B255" s="1">
        <v>6.206442</v>
      </c>
      <c r="C255" s="1">
        <v>2.1</v>
      </c>
      <c r="D255" s="1">
        <v>1757649</v>
      </c>
      <c r="E255" s="1">
        <v>71107.25</v>
      </c>
      <c r="F255" s="1">
        <v>0.74052879999999999</v>
      </c>
      <c r="G255" s="1">
        <v>2.9958760000000001E-2</v>
      </c>
    </row>
    <row r="256" spans="1:7" x14ac:dyDescent="0.25">
      <c r="A256" s="1">
        <v>8.9939889999999991</v>
      </c>
      <c r="B256" s="1">
        <v>6.0637460000000001</v>
      </c>
      <c r="C256" s="1">
        <v>2.2000000000000002</v>
      </c>
      <c r="D256" s="1">
        <v>1753191</v>
      </c>
      <c r="E256" s="1">
        <v>70548.44</v>
      </c>
      <c r="F256" s="1">
        <v>0.73865080000000005</v>
      </c>
      <c r="G256" s="1">
        <v>2.9723320000000001E-2</v>
      </c>
    </row>
    <row r="257" spans="1:7" x14ac:dyDescent="0.25">
      <c r="A257" s="1">
        <v>8.9939889999999991</v>
      </c>
      <c r="B257" s="1">
        <v>5.9304610000000002</v>
      </c>
      <c r="C257" s="1">
        <v>2.2999999999999998</v>
      </c>
      <c r="D257" s="1">
        <v>1753114</v>
      </c>
      <c r="E257" s="1">
        <v>70392.81</v>
      </c>
      <c r="F257" s="1">
        <v>0.73861829999999995</v>
      </c>
      <c r="G257" s="1">
        <v>2.965775E-2</v>
      </c>
    </row>
    <row r="258" spans="1:7" x14ac:dyDescent="0.25">
      <c r="A258" s="1">
        <v>8.9939889999999991</v>
      </c>
      <c r="B258" s="1">
        <v>5.8055950000000003</v>
      </c>
      <c r="C258" s="1">
        <v>2.4</v>
      </c>
      <c r="D258" s="1">
        <v>1744589</v>
      </c>
      <c r="E258" s="1">
        <v>69676.899999999994</v>
      </c>
      <c r="F258" s="1">
        <v>0.73502639999999997</v>
      </c>
      <c r="G258" s="1">
        <v>2.9356119999999999E-2</v>
      </c>
    </row>
    <row r="259" spans="1:7" x14ac:dyDescent="0.25">
      <c r="A259" s="1">
        <v>8.9939889999999991</v>
      </c>
      <c r="B259" s="1">
        <v>5.6882979999999996</v>
      </c>
      <c r="C259" s="1">
        <v>2.5</v>
      </c>
      <c r="D259" s="1">
        <v>1719894</v>
      </c>
      <c r="E259" s="1">
        <v>67735.289999999994</v>
      </c>
      <c r="F259" s="1">
        <v>0.72462199999999999</v>
      </c>
      <c r="G259" s="1">
        <v>2.8538089999999999E-2</v>
      </c>
    </row>
    <row r="260" spans="1:7" x14ac:dyDescent="0.25">
      <c r="A260" s="1">
        <v>8.9939889999999991</v>
      </c>
      <c r="B260" s="1">
        <v>5.5778350000000003</v>
      </c>
      <c r="C260" s="1">
        <v>2.6</v>
      </c>
      <c r="D260" s="1">
        <v>1721656</v>
      </c>
      <c r="E260" s="1">
        <v>67334.13</v>
      </c>
      <c r="F260" s="1">
        <v>0.72536429999999996</v>
      </c>
      <c r="G260" s="1">
        <v>2.836907E-2</v>
      </c>
    </row>
    <row r="261" spans="1:7" x14ac:dyDescent="0.25">
      <c r="A261" s="1">
        <v>8.9939889999999991</v>
      </c>
      <c r="B261" s="1">
        <v>5.4735670000000001</v>
      </c>
      <c r="C261" s="1">
        <v>2.7</v>
      </c>
      <c r="D261" s="1">
        <v>1727558</v>
      </c>
      <c r="E261" s="1">
        <v>67458.039999999994</v>
      </c>
      <c r="F261" s="1">
        <v>0.72785089999999997</v>
      </c>
      <c r="G261" s="1">
        <v>2.842128E-2</v>
      </c>
    </row>
    <row r="262" spans="1:7" x14ac:dyDescent="0.25">
      <c r="A262" s="1">
        <v>8.9939889999999991</v>
      </c>
      <c r="B262" s="1">
        <v>5.3749359999999999</v>
      </c>
      <c r="C262" s="1">
        <v>2.8</v>
      </c>
      <c r="D262" s="1">
        <v>1731232</v>
      </c>
      <c r="E262" s="1">
        <v>67478.91</v>
      </c>
      <c r="F262" s="1">
        <v>0.72939889999999996</v>
      </c>
      <c r="G262" s="1">
        <v>2.8430070000000002E-2</v>
      </c>
    </row>
    <row r="263" spans="1:7" x14ac:dyDescent="0.25">
      <c r="A263" s="1">
        <v>8.9939889999999991</v>
      </c>
      <c r="B263" s="1">
        <v>5.2814519999999998</v>
      </c>
      <c r="C263" s="1">
        <v>2.9</v>
      </c>
      <c r="D263" s="1">
        <v>1733897</v>
      </c>
      <c r="E263" s="1">
        <v>67502.22</v>
      </c>
      <c r="F263" s="1">
        <v>0.73052159999999999</v>
      </c>
      <c r="G263" s="1">
        <v>2.8439889999999999E-2</v>
      </c>
    </row>
    <row r="264" spans="1:7" x14ac:dyDescent="0.25">
      <c r="A264" s="1">
        <v>8.9939889999999991</v>
      </c>
      <c r="B264" s="1">
        <v>5.1926819999999996</v>
      </c>
      <c r="C264" s="1">
        <v>3</v>
      </c>
      <c r="D264" s="1">
        <v>1730692</v>
      </c>
      <c r="E264" s="1">
        <v>67058.899999999994</v>
      </c>
      <c r="F264" s="1">
        <v>0.72917160000000003</v>
      </c>
      <c r="G264" s="1">
        <v>2.8253110000000001E-2</v>
      </c>
    </row>
    <row r="265" spans="1:7" x14ac:dyDescent="0.25">
      <c r="A265" s="1">
        <v>8.9939889999999991</v>
      </c>
      <c r="B265" s="1">
        <v>5.1082419999999997</v>
      </c>
      <c r="C265" s="1">
        <v>3.1</v>
      </c>
      <c r="D265" s="1">
        <v>1733182</v>
      </c>
      <c r="E265" s="1">
        <v>67114.559999999998</v>
      </c>
      <c r="F265" s="1">
        <v>0.7302206</v>
      </c>
      <c r="G265" s="1">
        <v>2.8276570000000001E-2</v>
      </c>
    </row>
    <row r="266" spans="1:7" x14ac:dyDescent="0.25">
      <c r="A266" s="1">
        <v>8.9939889999999991</v>
      </c>
      <c r="B266" s="1">
        <v>5.027793</v>
      </c>
      <c r="C266" s="1">
        <v>3.2</v>
      </c>
      <c r="D266" s="1">
        <v>1734927</v>
      </c>
      <c r="E266" s="1">
        <v>67162.149999999994</v>
      </c>
      <c r="F266" s="1">
        <v>0.73095589999999999</v>
      </c>
      <c r="G266" s="1">
        <v>2.8296620000000001E-2</v>
      </c>
    </row>
    <row r="267" spans="1:7" x14ac:dyDescent="0.25">
      <c r="A267" s="1">
        <v>8.9939889999999991</v>
      </c>
      <c r="B267" s="1">
        <v>4.951028</v>
      </c>
      <c r="C267" s="1">
        <v>3.3</v>
      </c>
      <c r="D267" s="1">
        <v>1724069</v>
      </c>
      <c r="E267" s="1">
        <v>66324.22</v>
      </c>
      <c r="F267" s="1">
        <v>0.72638119999999995</v>
      </c>
      <c r="G267" s="1">
        <v>2.7943579999999999E-2</v>
      </c>
    </row>
    <row r="268" spans="1:7" x14ac:dyDescent="0.25">
      <c r="A268" s="1">
        <v>8.9939889999999991</v>
      </c>
      <c r="B268" s="1">
        <v>4.877675</v>
      </c>
      <c r="C268" s="1">
        <v>3.4</v>
      </c>
      <c r="D268" s="1">
        <v>1730895</v>
      </c>
      <c r="E268" s="1">
        <v>66776.27</v>
      </c>
      <c r="F268" s="1">
        <v>0.72925689999999999</v>
      </c>
      <c r="G268" s="1">
        <v>2.8134039999999999E-2</v>
      </c>
    </row>
    <row r="269" spans="1:7" x14ac:dyDescent="0.25">
      <c r="A269" s="1">
        <v>8.9939889999999991</v>
      </c>
      <c r="B269" s="1">
        <v>4.8074890000000003</v>
      </c>
      <c r="C269" s="1">
        <v>3.5</v>
      </c>
      <c r="D269" s="1">
        <v>1699676</v>
      </c>
      <c r="E269" s="1">
        <v>64223.35</v>
      </c>
      <c r="F269" s="1">
        <v>0.71610379999999996</v>
      </c>
      <c r="G269" s="1">
        <v>2.7058450000000001E-2</v>
      </c>
    </row>
    <row r="270" spans="1:7" x14ac:dyDescent="0.25">
      <c r="A270" s="1">
        <v>8.9939889999999991</v>
      </c>
      <c r="B270" s="1">
        <v>4.7402480000000002</v>
      </c>
      <c r="C270" s="1">
        <v>3.6</v>
      </c>
      <c r="D270" s="1">
        <v>1712800</v>
      </c>
      <c r="E270" s="1">
        <v>64848</v>
      </c>
      <c r="F270" s="1">
        <v>0.72163350000000004</v>
      </c>
      <c r="G270" s="1">
        <v>2.7321620000000001E-2</v>
      </c>
    </row>
    <row r="271" spans="1:7" x14ac:dyDescent="0.25">
      <c r="A271" s="1">
        <v>8.9939889999999991</v>
      </c>
      <c r="B271" s="1">
        <v>4.6757520000000001</v>
      </c>
      <c r="C271" s="1">
        <v>3.7</v>
      </c>
      <c r="D271" s="1">
        <v>1719576</v>
      </c>
      <c r="E271" s="1">
        <v>65126.75</v>
      </c>
      <c r="F271" s="1">
        <v>0.72448820000000003</v>
      </c>
      <c r="G271" s="1">
        <v>2.7439069999999999E-2</v>
      </c>
    </row>
    <row r="272" spans="1:7" x14ac:dyDescent="0.25">
      <c r="A272" s="1">
        <v>8.9939889999999991</v>
      </c>
      <c r="B272" s="1">
        <v>4.6138190000000003</v>
      </c>
      <c r="C272" s="1">
        <v>3.8</v>
      </c>
      <c r="D272" s="1">
        <v>1724191</v>
      </c>
      <c r="E272" s="1">
        <v>65336.51</v>
      </c>
      <c r="F272" s="1">
        <v>0.72643259999999998</v>
      </c>
      <c r="G272" s="1">
        <v>2.752744E-2</v>
      </c>
    </row>
    <row r="273" spans="1:7" x14ac:dyDescent="0.25">
      <c r="A273" s="1">
        <v>8.9939889999999991</v>
      </c>
      <c r="B273" s="1">
        <v>4.5542829999999999</v>
      </c>
      <c r="C273" s="1">
        <v>3.9</v>
      </c>
      <c r="D273" s="1">
        <v>1720627</v>
      </c>
      <c r="E273" s="1">
        <v>64880.11</v>
      </c>
      <c r="F273" s="1">
        <v>0.72493099999999999</v>
      </c>
      <c r="G273" s="1">
        <v>2.7335149999999999E-2</v>
      </c>
    </row>
    <row r="274" spans="1:7" x14ac:dyDescent="0.25">
      <c r="A274" s="1">
        <v>0.1998664</v>
      </c>
      <c r="B274" s="1">
        <v>0.63203310000000001</v>
      </c>
      <c r="C274" s="1">
        <v>0.1</v>
      </c>
      <c r="D274" s="1">
        <v>2866.84</v>
      </c>
      <c r="E274" s="1">
        <v>67.683589999999995</v>
      </c>
      <c r="F274" s="1">
        <v>2.4458980000000001</v>
      </c>
      <c r="G274" s="1">
        <v>5.7745520000000002E-2</v>
      </c>
    </row>
    <row r="275" spans="1:7" x14ac:dyDescent="0.25">
      <c r="A275" s="1">
        <v>0.1998664</v>
      </c>
      <c r="B275" s="1">
        <v>0.4469149</v>
      </c>
      <c r="C275" s="1">
        <v>0.2</v>
      </c>
      <c r="D275" s="1">
        <v>1776.9190000000001</v>
      </c>
      <c r="E275" s="1">
        <v>26.875509999999998</v>
      </c>
      <c r="F275" s="1">
        <v>1.5160119999999999</v>
      </c>
      <c r="G275" s="1">
        <v>2.2929339999999999E-2</v>
      </c>
    </row>
    <row r="276" spans="1:7" x14ac:dyDescent="0.25">
      <c r="A276" s="1">
        <v>0.1998664</v>
      </c>
      <c r="B276" s="1">
        <v>0.36490450000000002</v>
      </c>
      <c r="C276" s="1">
        <v>0.3</v>
      </c>
      <c r="D276" s="1">
        <v>1430.2829999999999</v>
      </c>
      <c r="E276" s="1">
        <v>24.82891</v>
      </c>
      <c r="F276" s="1">
        <v>1.220272</v>
      </c>
      <c r="G276" s="1">
        <v>2.1183250000000001E-2</v>
      </c>
    </row>
    <row r="277" spans="1:7" x14ac:dyDescent="0.25">
      <c r="A277" s="1">
        <v>0.1998664</v>
      </c>
      <c r="B277" s="1">
        <v>0.31601659999999998</v>
      </c>
      <c r="C277" s="1">
        <v>0.4</v>
      </c>
      <c r="D277" s="1">
        <v>1263.345</v>
      </c>
      <c r="E277" s="1">
        <v>24.33296</v>
      </c>
      <c r="F277" s="1">
        <v>1.0778460000000001</v>
      </c>
      <c r="G277" s="1">
        <v>2.076012E-2</v>
      </c>
    </row>
    <row r="278" spans="1:7" x14ac:dyDescent="0.25">
      <c r="A278" s="1">
        <v>0.1998664</v>
      </c>
      <c r="B278" s="1">
        <v>0.28265380000000001</v>
      </c>
      <c r="C278" s="1">
        <v>0.5</v>
      </c>
      <c r="D278" s="1">
        <v>1166.0340000000001</v>
      </c>
      <c r="E278" s="1">
        <v>24.331569999999999</v>
      </c>
      <c r="F278" s="1">
        <v>0.99482349999999997</v>
      </c>
      <c r="G278" s="1">
        <v>2.0758929999999998E-2</v>
      </c>
    </row>
    <row r="279" spans="1:7" x14ac:dyDescent="0.25">
      <c r="A279" s="1">
        <v>0.1998664</v>
      </c>
      <c r="B279" s="1">
        <v>0.25802639999999999</v>
      </c>
      <c r="C279" s="1">
        <v>0.6</v>
      </c>
      <c r="D279" s="1">
        <v>1102.8130000000001</v>
      </c>
      <c r="E279" s="1">
        <v>24.52936</v>
      </c>
      <c r="F279" s="1">
        <v>0.94088570000000005</v>
      </c>
      <c r="G279" s="1">
        <v>2.0927680000000001E-2</v>
      </c>
    </row>
    <row r="280" spans="1:7" x14ac:dyDescent="0.25">
      <c r="A280" s="1">
        <v>0.1998664</v>
      </c>
      <c r="B280" s="1">
        <v>0.23888609999999999</v>
      </c>
      <c r="C280" s="1">
        <v>0.7</v>
      </c>
      <c r="D280" s="1">
        <v>1058.6990000000001</v>
      </c>
      <c r="E280" s="1">
        <v>24.810649999999999</v>
      </c>
      <c r="F280" s="1">
        <v>0.90324910000000003</v>
      </c>
      <c r="G280" s="1">
        <v>2.116767E-2</v>
      </c>
    </row>
    <row r="281" spans="1:7" x14ac:dyDescent="0.25">
      <c r="A281" s="1">
        <v>0.1998664</v>
      </c>
      <c r="B281" s="1">
        <v>0.2234574</v>
      </c>
      <c r="C281" s="1">
        <v>0.8</v>
      </c>
      <c r="D281" s="1">
        <v>1026.297</v>
      </c>
      <c r="E281" s="1">
        <v>25.122599999999998</v>
      </c>
      <c r="F281" s="1">
        <v>0.87560450000000001</v>
      </c>
      <c r="G281" s="1">
        <v>2.1433810000000001E-2</v>
      </c>
    </row>
    <row r="282" spans="1:7" x14ac:dyDescent="0.25">
      <c r="A282" s="1">
        <v>0.1998664</v>
      </c>
      <c r="B282" s="1">
        <v>0.2106777</v>
      </c>
      <c r="C282" s="1">
        <v>0.9</v>
      </c>
      <c r="D282" s="1">
        <v>1001.556</v>
      </c>
      <c r="E282" s="1">
        <v>25.439129999999999</v>
      </c>
      <c r="F282" s="1">
        <v>0.85449589999999997</v>
      </c>
      <c r="G282" s="1">
        <v>2.170387E-2</v>
      </c>
    </row>
    <row r="283" spans="1:7" x14ac:dyDescent="0.25">
      <c r="A283" s="1">
        <v>0.1998664</v>
      </c>
      <c r="B283" s="1">
        <v>0.1998664</v>
      </c>
      <c r="C283">
        <v>1</v>
      </c>
      <c r="D283" s="1">
        <v>982.08280000000002</v>
      </c>
      <c r="E283" s="1">
        <v>25.747050000000002</v>
      </c>
      <c r="F283" s="1">
        <v>0.83788229999999997</v>
      </c>
      <c r="G283" s="1">
        <v>2.1966579999999999E-2</v>
      </c>
    </row>
    <row r="284" spans="1:7" x14ac:dyDescent="0.25">
      <c r="A284" s="1">
        <v>0.1998664</v>
      </c>
      <c r="B284" s="1">
        <v>0.19056519999999999</v>
      </c>
      <c r="C284" s="1">
        <v>1.1000000000000001</v>
      </c>
      <c r="D284" s="1">
        <v>966.38139999999999</v>
      </c>
      <c r="E284" s="1">
        <v>26.039840000000002</v>
      </c>
      <c r="F284" s="1">
        <v>0.82448639999999995</v>
      </c>
      <c r="G284" s="1">
        <v>2.2216369999999999E-2</v>
      </c>
    </row>
    <row r="285" spans="1:7" x14ac:dyDescent="0.25">
      <c r="A285" s="1">
        <v>0.1998664</v>
      </c>
      <c r="B285" s="1">
        <v>0.18245220000000001</v>
      </c>
      <c r="C285" s="1">
        <v>1.2</v>
      </c>
      <c r="D285" s="1">
        <v>953.46979999999996</v>
      </c>
      <c r="E285" s="1">
        <v>26.314589999999999</v>
      </c>
      <c r="F285" s="1">
        <v>0.81347060000000004</v>
      </c>
      <c r="G285" s="1">
        <v>2.245078E-2</v>
      </c>
    </row>
    <row r="286" spans="1:7" x14ac:dyDescent="0.25">
      <c r="A286" s="1">
        <v>0.1998664</v>
      </c>
      <c r="B286" s="1">
        <v>0.17529439999999999</v>
      </c>
      <c r="C286" s="1">
        <v>1.3</v>
      </c>
      <c r="D286" s="1">
        <v>942.6789</v>
      </c>
      <c r="E286" s="1">
        <v>26.57039</v>
      </c>
      <c r="F286" s="1">
        <v>0.80426419999999998</v>
      </c>
      <c r="G286" s="1">
        <v>2.2669020000000002E-2</v>
      </c>
    </row>
    <row r="287" spans="1:7" x14ac:dyDescent="0.25">
      <c r="A287" s="1">
        <v>0.1998664</v>
      </c>
      <c r="B287" s="1">
        <v>0.16891800000000001</v>
      </c>
      <c r="C287" s="1">
        <v>1.4</v>
      </c>
      <c r="D287" s="1">
        <v>933.53769999999997</v>
      </c>
      <c r="E287" s="1">
        <v>26.80742</v>
      </c>
      <c r="F287" s="1">
        <v>0.79646519999999998</v>
      </c>
      <c r="G287" s="1">
        <v>2.2871249999999999E-2</v>
      </c>
    </row>
    <row r="288" spans="1:7" x14ac:dyDescent="0.25">
      <c r="A288" s="1">
        <v>0.1998664</v>
      </c>
      <c r="B288" s="1">
        <v>0.16319020000000001</v>
      </c>
      <c r="C288" s="1">
        <v>1.5</v>
      </c>
      <c r="D288" s="1">
        <v>925.70510000000002</v>
      </c>
      <c r="E288" s="1">
        <v>27.026450000000001</v>
      </c>
      <c r="F288" s="1">
        <v>0.7897826</v>
      </c>
      <c r="G288" s="1">
        <v>2.3058120000000001E-2</v>
      </c>
    </row>
    <row r="289" spans="1:7" x14ac:dyDescent="0.25">
      <c r="A289" s="1">
        <v>0.1998664</v>
      </c>
      <c r="B289" s="1">
        <v>0.15800829999999999</v>
      </c>
      <c r="C289" s="1">
        <v>1.6</v>
      </c>
      <c r="D289" s="1">
        <v>918.92809999999997</v>
      </c>
      <c r="E289" s="1">
        <v>27.228560000000002</v>
      </c>
      <c r="F289" s="1">
        <v>0.78400069999999999</v>
      </c>
      <c r="G289" s="1">
        <v>2.3230549999999999E-2</v>
      </c>
    </row>
    <row r="290" spans="1:7" x14ac:dyDescent="0.25">
      <c r="A290" s="1">
        <v>0.1998664</v>
      </c>
      <c r="B290" s="1">
        <v>0.1532905</v>
      </c>
      <c r="C290" s="1">
        <v>1.7</v>
      </c>
      <c r="D290" s="1">
        <v>913.01509999999996</v>
      </c>
      <c r="E290" s="1">
        <v>27.414919999999999</v>
      </c>
      <c r="F290" s="1">
        <v>0.77895590000000003</v>
      </c>
      <c r="G290" s="1">
        <v>2.3389549999999999E-2</v>
      </c>
    </row>
    <row r="291" spans="1:7" x14ac:dyDescent="0.25">
      <c r="A291" s="1">
        <v>0.1998664</v>
      </c>
      <c r="B291" s="1">
        <v>0.14897160000000001</v>
      </c>
      <c r="C291" s="1">
        <v>1.8</v>
      </c>
      <c r="D291" s="1">
        <v>907.81809999999996</v>
      </c>
      <c r="E291" s="1">
        <v>27.586760000000002</v>
      </c>
      <c r="F291" s="1">
        <v>0.77452200000000004</v>
      </c>
      <c r="G291" s="1">
        <v>2.353616E-2</v>
      </c>
    </row>
    <row r="292" spans="1:7" x14ac:dyDescent="0.25">
      <c r="A292" s="1">
        <v>0.1998664</v>
      </c>
      <c r="B292" s="1">
        <v>0.1449983</v>
      </c>
      <c r="C292" s="1">
        <v>1.9</v>
      </c>
      <c r="D292" s="1">
        <v>903.22119999999995</v>
      </c>
      <c r="E292" s="1">
        <v>27.745259999999998</v>
      </c>
      <c r="F292" s="1">
        <v>0.77059999999999995</v>
      </c>
      <c r="G292" s="1">
        <v>2.367139E-2</v>
      </c>
    </row>
    <row r="293" spans="1:7" x14ac:dyDescent="0.25">
      <c r="A293" s="1">
        <v>0.1998664</v>
      </c>
      <c r="B293" s="1">
        <v>0.14132690000000001</v>
      </c>
      <c r="C293">
        <v>2</v>
      </c>
      <c r="D293" s="1">
        <v>899.13210000000004</v>
      </c>
      <c r="E293" s="1">
        <v>27.891539999999999</v>
      </c>
      <c r="F293" s="1">
        <v>0.76711130000000005</v>
      </c>
      <c r="G293" s="1">
        <v>2.3796189999999998E-2</v>
      </c>
    </row>
    <row r="294" spans="1:7" x14ac:dyDescent="0.25">
      <c r="A294" s="1">
        <v>0.1998664</v>
      </c>
      <c r="B294" s="1">
        <v>0.13792090000000001</v>
      </c>
      <c r="C294" s="1">
        <v>2.1</v>
      </c>
      <c r="D294" s="1">
        <v>895.47630000000004</v>
      </c>
      <c r="E294" s="1">
        <v>28.02666</v>
      </c>
      <c r="F294" s="1">
        <v>0.76399229999999996</v>
      </c>
      <c r="G294" s="1">
        <v>2.3911470000000001E-2</v>
      </c>
    </row>
    <row r="295" spans="1:7" x14ac:dyDescent="0.25">
      <c r="A295" s="1">
        <v>0.1998664</v>
      </c>
      <c r="B295" s="1">
        <v>0.13474990000000001</v>
      </c>
      <c r="C295" s="1">
        <v>2.2000000000000002</v>
      </c>
      <c r="D295" s="1">
        <v>892.19320000000005</v>
      </c>
      <c r="E295" s="1">
        <v>28.15157</v>
      </c>
      <c r="F295" s="1">
        <v>0.76119130000000002</v>
      </c>
      <c r="G295" s="1">
        <v>2.4018040000000001E-2</v>
      </c>
    </row>
    <row r="296" spans="1:7" x14ac:dyDescent="0.25">
      <c r="A296" s="1">
        <v>0.1998664</v>
      </c>
      <c r="B296" s="1">
        <v>0.13178799999999999</v>
      </c>
      <c r="C296" s="1">
        <v>2.2999999999999998</v>
      </c>
      <c r="D296" s="1">
        <v>889.23270000000002</v>
      </c>
      <c r="E296" s="1">
        <v>28.26717</v>
      </c>
      <c r="F296" s="1">
        <v>0.75866549999999999</v>
      </c>
      <c r="G296" s="1">
        <v>2.4116660000000002E-2</v>
      </c>
    </row>
    <row r="297" spans="1:7" x14ac:dyDescent="0.25">
      <c r="A297" s="1">
        <v>0.1998664</v>
      </c>
      <c r="B297" s="1">
        <v>0.12901319999999999</v>
      </c>
      <c r="C297" s="1">
        <v>2.4</v>
      </c>
      <c r="D297" s="1">
        <v>886.55330000000004</v>
      </c>
      <c r="E297" s="1">
        <v>28.37426</v>
      </c>
      <c r="F297" s="1">
        <v>0.75637960000000004</v>
      </c>
      <c r="G297" s="1">
        <v>2.4208029999999998E-2</v>
      </c>
    </row>
    <row r="298" spans="1:7" x14ac:dyDescent="0.25">
      <c r="A298" s="1">
        <v>0.1998664</v>
      </c>
      <c r="B298" s="1">
        <v>0.12640660000000001</v>
      </c>
      <c r="C298" s="1">
        <v>2.5</v>
      </c>
      <c r="D298" s="1">
        <v>884.12009999999998</v>
      </c>
      <c r="E298" s="1">
        <v>28.473579999999998</v>
      </c>
      <c r="F298" s="1">
        <v>0.75430359999999996</v>
      </c>
      <c r="G298" s="1">
        <v>2.4292770000000002E-2</v>
      </c>
    </row>
    <row r="299" spans="1:7" x14ac:dyDescent="0.25">
      <c r="A299" s="1">
        <v>0.1998664</v>
      </c>
      <c r="B299" s="1">
        <v>0.1239519</v>
      </c>
      <c r="C299" s="1">
        <v>2.6</v>
      </c>
      <c r="D299" s="1">
        <v>881.90369999999996</v>
      </c>
      <c r="E299" s="1">
        <v>28.565809999999999</v>
      </c>
      <c r="F299" s="1">
        <v>0.75241259999999999</v>
      </c>
      <c r="G299" s="1">
        <v>2.4371460000000001E-2</v>
      </c>
    </row>
    <row r="300" spans="1:7" x14ac:dyDescent="0.25">
      <c r="A300" s="1">
        <v>0.1998664</v>
      </c>
      <c r="B300" s="1">
        <v>0.1216348</v>
      </c>
      <c r="C300" s="1">
        <v>2.7</v>
      </c>
      <c r="D300" s="1">
        <v>879.87879999999996</v>
      </c>
      <c r="E300" s="1">
        <v>28.651540000000001</v>
      </c>
      <c r="F300" s="1">
        <v>0.75068509999999999</v>
      </c>
      <c r="G300" s="1">
        <v>2.44446E-2</v>
      </c>
    </row>
    <row r="301" spans="1:7" x14ac:dyDescent="0.25">
      <c r="A301" s="1">
        <v>0.1998664</v>
      </c>
      <c r="B301" s="1">
        <v>0.11944299999999999</v>
      </c>
      <c r="C301" s="1">
        <v>2.8</v>
      </c>
      <c r="D301" s="1">
        <v>878.02409999999998</v>
      </c>
      <c r="E301" s="1">
        <v>28.73132</v>
      </c>
      <c r="F301" s="1">
        <v>0.74910270000000001</v>
      </c>
      <c r="G301" s="1">
        <v>2.451267E-2</v>
      </c>
    </row>
    <row r="302" spans="1:7" x14ac:dyDescent="0.25">
      <c r="A302" s="1">
        <v>0.1998664</v>
      </c>
      <c r="B302" s="1">
        <v>0.1173656</v>
      </c>
      <c r="C302" s="1">
        <v>2.9</v>
      </c>
      <c r="D302" s="1">
        <v>876.32100000000003</v>
      </c>
      <c r="E302" s="1">
        <v>28.80566</v>
      </c>
      <c r="F302" s="1">
        <v>0.74764969999999997</v>
      </c>
      <c r="G302" s="1">
        <v>2.4576089999999998E-2</v>
      </c>
    </row>
    <row r="303" spans="1:7" x14ac:dyDescent="0.25">
      <c r="A303" s="1">
        <v>0.1998664</v>
      </c>
      <c r="B303" s="1">
        <v>0.11539290000000001</v>
      </c>
      <c r="C303" s="1">
        <v>3</v>
      </c>
      <c r="D303" s="1">
        <v>874.75360000000001</v>
      </c>
      <c r="E303" s="1">
        <v>28.87499</v>
      </c>
      <c r="F303" s="1">
        <v>0.74631239999999999</v>
      </c>
      <c r="G303" s="1">
        <v>2.4635239999999999E-2</v>
      </c>
    </row>
    <row r="304" spans="1:7" x14ac:dyDescent="0.25">
      <c r="A304" s="1">
        <v>0.1998664</v>
      </c>
      <c r="B304" s="1">
        <v>0.11351650000000001</v>
      </c>
      <c r="C304" s="1">
        <v>3.1</v>
      </c>
      <c r="D304" s="1">
        <v>873.30799999999999</v>
      </c>
      <c r="E304" s="1">
        <v>28.93974</v>
      </c>
      <c r="F304" s="1">
        <v>0.74507900000000005</v>
      </c>
      <c r="G304" s="1">
        <v>2.4690480000000001E-2</v>
      </c>
    </row>
    <row r="305" spans="1:7" x14ac:dyDescent="0.25">
      <c r="A305" s="1">
        <v>0.1998664</v>
      </c>
      <c r="B305" s="1">
        <v>0.1117287</v>
      </c>
      <c r="C305" s="1">
        <v>3.2</v>
      </c>
      <c r="D305" s="1">
        <v>871.97180000000003</v>
      </c>
      <c r="E305" s="1">
        <v>29.00027</v>
      </c>
      <c r="F305" s="1">
        <v>0.74393909999999996</v>
      </c>
      <c r="G305" s="1">
        <v>2.4742119999999999E-2</v>
      </c>
    </row>
    <row r="306" spans="1:7" x14ac:dyDescent="0.25">
      <c r="A306" s="1">
        <v>0.1998664</v>
      </c>
      <c r="B306" s="1">
        <v>0.1100228</v>
      </c>
      <c r="C306" s="1">
        <v>3.3</v>
      </c>
      <c r="D306" s="1">
        <v>870.7346</v>
      </c>
      <c r="E306" s="1">
        <v>29.056920000000002</v>
      </c>
      <c r="F306" s="1">
        <v>0.74288350000000003</v>
      </c>
      <c r="G306" s="1">
        <v>2.4790449999999999E-2</v>
      </c>
    </row>
    <row r="307" spans="1:7" x14ac:dyDescent="0.25">
      <c r="A307" s="1">
        <v>0.1998664</v>
      </c>
      <c r="B307" s="1">
        <v>0.1083928</v>
      </c>
      <c r="C307" s="1">
        <v>3.4</v>
      </c>
      <c r="D307" s="1">
        <v>869.58680000000004</v>
      </c>
      <c r="E307" s="1">
        <v>29.10999</v>
      </c>
      <c r="F307" s="1">
        <v>0.74190429999999996</v>
      </c>
      <c r="G307" s="1">
        <v>2.483573E-2</v>
      </c>
    </row>
    <row r="308" spans="1:7" x14ac:dyDescent="0.25">
      <c r="A308" s="1">
        <v>0.1998664</v>
      </c>
      <c r="B308" s="1">
        <v>0.1068331</v>
      </c>
      <c r="C308" s="1">
        <v>3.5</v>
      </c>
      <c r="D308" s="1">
        <v>868.52030000000002</v>
      </c>
      <c r="E308" s="1">
        <v>29.159759999999999</v>
      </c>
      <c r="F308" s="1">
        <v>0.74099429999999999</v>
      </c>
      <c r="G308" s="1">
        <v>2.4878190000000001E-2</v>
      </c>
    </row>
    <row r="309" spans="1:7" x14ac:dyDescent="0.25">
      <c r="A309" s="1">
        <v>0.1998664</v>
      </c>
      <c r="B309" s="1">
        <v>0.1053389</v>
      </c>
      <c r="C309" s="1">
        <v>3.6</v>
      </c>
      <c r="D309" s="1">
        <v>867.52750000000003</v>
      </c>
      <c r="E309" s="1">
        <v>29.206479999999999</v>
      </c>
      <c r="F309" s="1">
        <v>0.74014729999999995</v>
      </c>
      <c r="G309" s="1">
        <v>2.4918059999999999E-2</v>
      </c>
    </row>
    <row r="310" spans="1:7" x14ac:dyDescent="0.25">
      <c r="A310" s="1">
        <v>0.1998664</v>
      </c>
      <c r="B310" s="1">
        <v>0.1039056</v>
      </c>
      <c r="C310" s="1">
        <v>3.7</v>
      </c>
      <c r="D310" s="1">
        <v>866.60199999999998</v>
      </c>
      <c r="E310" s="1">
        <v>29.250389999999999</v>
      </c>
      <c r="F310" s="1">
        <v>0.73935770000000001</v>
      </c>
      <c r="G310" s="1">
        <v>2.4955519999999998E-2</v>
      </c>
    </row>
    <row r="311" spans="1:7" x14ac:dyDescent="0.25">
      <c r="A311" s="1">
        <v>0.1998664</v>
      </c>
      <c r="B311" s="1">
        <v>0.1025293</v>
      </c>
      <c r="C311" s="1">
        <v>3.8</v>
      </c>
      <c r="D311" s="1">
        <v>865.73789999999997</v>
      </c>
      <c r="E311" s="1">
        <v>29.291689999999999</v>
      </c>
      <c r="F311" s="1">
        <v>0.73862050000000001</v>
      </c>
      <c r="G311" s="1">
        <v>2.4990760000000001E-2</v>
      </c>
    </row>
    <row r="312" spans="1:7" x14ac:dyDescent="0.25">
      <c r="A312" s="1">
        <v>0.1998664</v>
      </c>
      <c r="B312" s="1">
        <v>0.1012063</v>
      </c>
      <c r="C312" s="1">
        <v>3.9</v>
      </c>
      <c r="D312" s="1">
        <v>864.93010000000004</v>
      </c>
      <c r="E312" s="1">
        <v>29.330590000000001</v>
      </c>
      <c r="F312" s="1">
        <v>0.73793129999999996</v>
      </c>
      <c r="G312" s="1">
        <v>2.5023940000000001E-2</v>
      </c>
    </row>
    <row r="313" spans="1:7" x14ac:dyDescent="0.25">
      <c r="A313" s="1">
        <v>0.499666</v>
      </c>
      <c r="B313" s="1">
        <v>1.5800829999999999</v>
      </c>
      <c r="C313" s="1">
        <v>0.1</v>
      </c>
      <c r="D313" s="1">
        <v>6051.4769999999999</v>
      </c>
      <c r="E313" s="1">
        <v>638.89279999999997</v>
      </c>
      <c r="F313" s="1">
        <v>0.82606889999999999</v>
      </c>
      <c r="G313" s="1">
        <v>8.721334E-2</v>
      </c>
    </row>
    <row r="314" spans="1:7" x14ac:dyDescent="0.25">
      <c r="A314" s="1">
        <v>0.499666</v>
      </c>
      <c r="B314" s="1">
        <v>1.1172869999999999</v>
      </c>
      <c r="C314" s="1">
        <v>0.2</v>
      </c>
      <c r="D314" s="1">
        <v>6062.0510000000004</v>
      </c>
      <c r="E314" s="1">
        <v>425.71069999999997</v>
      </c>
      <c r="F314" s="1">
        <v>0.82751229999999998</v>
      </c>
      <c r="G314" s="1">
        <v>5.8112490000000003E-2</v>
      </c>
    </row>
    <row r="315" spans="1:7" x14ac:dyDescent="0.25">
      <c r="A315" s="1">
        <v>0.499666</v>
      </c>
      <c r="B315" s="1">
        <v>0.91226119999999999</v>
      </c>
      <c r="C315" s="1">
        <v>0.3</v>
      </c>
      <c r="D315" s="1">
        <v>6195.8869999999997</v>
      </c>
      <c r="E315" s="1">
        <v>285.08699999999999</v>
      </c>
      <c r="F315" s="1">
        <v>0.84578189999999998</v>
      </c>
      <c r="G315" s="1">
        <v>3.891638E-2</v>
      </c>
    </row>
    <row r="316" spans="1:7" x14ac:dyDescent="0.25">
      <c r="A316" s="1">
        <v>0.499666</v>
      </c>
      <c r="B316" s="1">
        <v>0.7900414</v>
      </c>
      <c r="C316" s="1">
        <v>0.4</v>
      </c>
      <c r="D316" s="1">
        <v>6279.79</v>
      </c>
      <c r="E316" s="1">
        <v>203.9169</v>
      </c>
      <c r="F316" s="1">
        <v>0.85723519999999997</v>
      </c>
      <c r="G316" s="1">
        <v>2.7836090000000001E-2</v>
      </c>
    </row>
    <row r="317" spans="1:7" x14ac:dyDescent="0.25">
      <c r="A317" s="1">
        <v>0.499666</v>
      </c>
      <c r="B317" s="1">
        <v>0.70663450000000005</v>
      </c>
      <c r="C317" s="1">
        <v>0.5</v>
      </c>
      <c r="D317" s="1">
        <v>6303.1279999999997</v>
      </c>
      <c r="E317" s="1">
        <v>165.86680000000001</v>
      </c>
      <c r="F317" s="1">
        <v>0.86042110000000005</v>
      </c>
      <c r="G317" s="1">
        <v>2.2641979999999999E-2</v>
      </c>
    </row>
    <row r="318" spans="1:7" x14ac:dyDescent="0.25">
      <c r="A318" s="1">
        <v>0.499666</v>
      </c>
      <c r="B318" s="1">
        <v>0.64506609999999998</v>
      </c>
      <c r="C318" s="1">
        <v>0.6</v>
      </c>
      <c r="D318" s="1">
        <v>6282.2529999999997</v>
      </c>
      <c r="E318" s="1">
        <v>151.97030000000001</v>
      </c>
      <c r="F318" s="1">
        <v>0.85757139999999998</v>
      </c>
      <c r="G318" s="1">
        <v>2.0745019999999999E-2</v>
      </c>
    </row>
    <row r="319" spans="1:7" x14ac:dyDescent="0.25">
      <c r="A319" s="1">
        <v>0.499666</v>
      </c>
      <c r="B319" s="1">
        <v>0.59721519999999995</v>
      </c>
      <c r="C319" s="1">
        <v>0.7</v>
      </c>
      <c r="D319" s="1">
        <v>6247.08</v>
      </c>
      <c r="E319" s="1">
        <v>150.1738</v>
      </c>
      <c r="F319" s="1">
        <v>0.85277009999999998</v>
      </c>
      <c r="G319" s="1">
        <v>2.049977E-2</v>
      </c>
    </row>
    <row r="320" spans="1:7" x14ac:dyDescent="0.25">
      <c r="A320" s="1">
        <v>0.499666</v>
      </c>
      <c r="B320" s="1">
        <v>0.55864360000000002</v>
      </c>
      <c r="C320" s="1">
        <v>0.8</v>
      </c>
      <c r="D320" s="1">
        <v>6176.9830000000002</v>
      </c>
      <c r="E320" s="1">
        <v>151.7253</v>
      </c>
      <c r="F320" s="1">
        <v>0.84320139999999999</v>
      </c>
      <c r="G320" s="1">
        <v>2.071156E-2</v>
      </c>
    </row>
    <row r="321" spans="1:7" x14ac:dyDescent="0.25">
      <c r="A321" s="1">
        <v>0.499666</v>
      </c>
      <c r="B321" s="1">
        <v>0.52669429999999995</v>
      </c>
      <c r="C321" s="1">
        <v>0.9</v>
      </c>
      <c r="D321" s="1">
        <v>6098.71</v>
      </c>
      <c r="E321" s="1">
        <v>154.31790000000001</v>
      </c>
      <c r="F321" s="1">
        <v>0.83251660000000005</v>
      </c>
      <c r="G321" s="1">
        <v>2.1065469999999999E-2</v>
      </c>
    </row>
    <row r="322" spans="1:7" x14ac:dyDescent="0.25">
      <c r="A322" s="1">
        <v>0.499666</v>
      </c>
      <c r="B322" s="1">
        <v>0.499666</v>
      </c>
      <c r="C322">
        <v>1</v>
      </c>
      <c r="D322" s="1">
        <v>6023.4939999999997</v>
      </c>
      <c r="E322" s="1">
        <v>157.06049999999999</v>
      </c>
      <c r="F322" s="1">
        <v>0.82224900000000001</v>
      </c>
      <c r="G322" s="1">
        <v>2.1439860000000002E-2</v>
      </c>
    </row>
    <row r="323" spans="1:7" x14ac:dyDescent="0.25">
      <c r="A323" s="1">
        <v>0.499666</v>
      </c>
      <c r="B323" s="1">
        <v>0.47641289999999997</v>
      </c>
      <c r="C323" s="1">
        <v>1.1000000000000001</v>
      </c>
      <c r="D323" s="1">
        <v>5955.201</v>
      </c>
      <c r="E323" s="1">
        <v>159.6412</v>
      </c>
      <c r="F323" s="1">
        <v>0.8129265</v>
      </c>
      <c r="G323" s="1">
        <v>2.1792140000000002E-2</v>
      </c>
    </row>
    <row r="324" spans="1:7" x14ac:dyDescent="0.25">
      <c r="A324" s="1">
        <v>0.499666</v>
      </c>
      <c r="B324" s="1">
        <v>0.4561306</v>
      </c>
      <c r="C324" s="1">
        <v>1.2</v>
      </c>
      <c r="D324" s="1">
        <v>5894.5879999999997</v>
      </c>
      <c r="E324" s="1">
        <v>161.97540000000001</v>
      </c>
      <c r="F324" s="1">
        <v>0.80465240000000005</v>
      </c>
      <c r="G324" s="1">
        <v>2.2110769999999998E-2</v>
      </c>
    </row>
    <row r="325" spans="1:7" x14ac:dyDescent="0.25">
      <c r="A325" s="1">
        <v>0.499666</v>
      </c>
      <c r="B325" s="1">
        <v>0.43823610000000002</v>
      </c>
      <c r="C325" s="1">
        <v>1.3</v>
      </c>
      <c r="D325" s="1">
        <v>5841.2190000000001</v>
      </c>
      <c r="E325" s="1">
        <v>164.0607</v>
      </c>
      <c r="F325" s="1">
        <v>0.7973673</v>
      </c>
      <c r="G325" s="1">
        <v>2.2395430000000001E-2</v>
      </c>
    </row>
    <row r="326" spans="1:7" x14ac:dyDescent="0.25">
      <c r="A326" s="1">
        <v>0.499666</v>
      </c>
      <c r="B326" s="1">
        <v>0.42229489999999997</v>
      </c>
      <c r="C326" s="1">
        <v>1.4</v>
      </c>
      <c r="D326" s="1">
        <v>5794.2849999999999</v>
      </c>
      <c r="E326" s="1">
        <v>165.92060000000001</v>
      </c>
      <c r="F326" s="1">
        <v>0.79096040000000001</v>
      </c>
      <c r="G326" s="1">
        <v>2.2649320000000001E-2</v>
      </c>
    </row>
    <row r="327" spans="1:7" x14ac:dyDescent="0.25">
      <c r="A327" s="1">
        <v>0.499666</v>
      </c>
      <c r="B327" s="1">
        <v>0.40797559999999999</v>
      </c>
      <c r="C327" s="1">
        <v>1.5</v>
      </c>
      <c r="D327" s="1">
        <v>5752.9269999999997</v>
      </c>
      <c r="E327" s="1">
        <v>167.5838</v>
      </c>
      <c r="F327" s="1">
        <v>0.78531479999999998</v>
      </c>
      <c r="G327" s="1">
        <v>2.2876359999999998E-2</v>
      </c>
    </row>
    <row r="328" spans="1:7" x14ac:dyDescent="0.25">
      <c r="A328" s="1">
        <v>0.499666</v>
      </c>
      <c r="B328" s="1">
        <v>0.3950207</v>
      </c>
      <c r="C328" s="1">
        <v>1.6</v>
      </c>
      <c r="D328" s="1">
        <v>5716.3580000000002</v>
      </c>
      <c r="E328" s="1">
        <v>169.077</v>
      </c>
      <c r="F328" s="1">
        <v>0.78032290000000004</v>
      </c>
      <c r="G328" s="1">
        <v>2.308019E-2</v>
      </c>
    </row>
    <row r="329" spans="1:7" x14ac:dyDescent="0.25">
      <c r="A329" s="1">
        <v>0.499666</v>
      </c>
      <c r="B329" s="1">
        <v>0.38322640000000002</v>
      </c>
      <c r="C329" s="1">
        <v>1.7</v>
      </c>
      <c r="D329" s="1">
        <v>5683.8959999999997</v>
      </c>
      <c r="E329" s="1">
        <v>170.42320000000001</v>
      </c>
      <c r="F329" s="1">
        <v>0.77589149999999996</v>
      </c>
      <c r="G329" s="1">
        <v>2.326396E-2</v>
      </c>
    </row>
    <row r="330" spans="1:7" x14ac:dyDescent="0.25">
      <c r="A330" s="1">
        <v>0.499666</v>
      </c>
      <c r="B330" s="1">
        <v>0.37242910000000001</v>
      </c>
      <c r="C330" s="1">
        <v>1.8</v>
      </c>
      <c r="D330" s="1">
        <v>5654.9610000000002</v>
      </c>
      <c r="E330" s="1">
        <v>171.64169999999999</v>
      </c>
      <c r="F330" s="1">
        <v>0.77194169999999995</v>
      </c>
      <c r="G330" s="1">
        <v>2.3430289999999999E-2</v>
      </c>
    </row>
    <row r="331" spans="1:7" x14ac:dyDescent="0.25">
      <c r="A331" s="1">
        <v>0.499666</v>
      </c>
      <c r="B331" s="1">
        <v>0.36249579999999998</v>
      </c>
      <c r="C331" s="1">
        <v>1.9</v>
      </c>
      <c r="D331" s="1">
        <v>5629.0680000000002</v>
      </c>
      <c r="E331" s="1">
        <v>172.74860000000001</v>
      </c>
      <c r="F331" s="1">
        <v>0.76840719999999996</v>
      </c>
      <c r="G331" s="1">
        <v>2.3581390000000001E-2</v>
      </c>
    </row>
    <row r="332" spans="1:7" x14ac:dyDescent="0.25">
      <c r="A332" s="1">
        <v>0.499666</v>
      </c>
      <c r="B332" s="1">
        <v>0.3533172</v>
      </c>
      <c r="C332">
        <v>2</v>
      </c>
      <c r="D332" s="1">
        <v>5605.81</v>
      </c>
      <c r="E332" s="1">
        <v>173.75729999999999</v>
      </c>
      <c r="F332" s="1">
        <v>0.76523229999999998</v>
      </c>
      <c r="G332" s="1">
        <v>2.3719090000000002E-2</v>
      </c>
    </row>
    <row r="333" spans="1:7" x14ac:dyDescent="0.25">
      <c r="A333" s="1">
        <v>0.499666</v>
      </c>
      <c r="B333" s="1">
        <v>0.34480230000000001</v>
      </c>
      <c r="C333" s="1">
        <v>2.1</v>
      </c>
      <c r="D333" s="1">
        <v>5584.8429999999998</v>
      </c>
      <c r="E333" s="1">
        <v>174.67930000000001</v>
      </c>
      <c r="F333" s="1">
        <v>0.7623702</v>
      </c>
      <c r="G333" s="1">
        <v>2.3844939999999998E-2</v>
      </c>
    </row>
    <row r="334" spans="1:7" x14ac:dyDescent="0.25">
      <c r="A334" s="1">
        <v>0.499666</v>
      </c>
      <c r="B334" s="1">
        <v>0.33687479999999997</v>
      </c>
      <c r="C334" s="1">
        <v>2.2000000000000002</v>
      </c>
      <c r="D334" s="1">
        <v>5565.88</v>
      </c>
      <c r="E334" s="1">
        <v>175.5241</v>
      </c>
      <c r="F334" s="1">
        <v>0.7597815</v>
      </c>
      <c r="G334" s="1">
        <v>2.3960269999999999E-2</v>
      </c>
    </row>
    <row r="335" spans="1:7" x14ac:dyDescent="0.25">
      <c r="A335" s="1">
        <v>0.499666</v>
      </c>
      <c r="B335" s="1">
        <v>0.32946999999999999</v>
      </c>
      <c r="C335" s="1">
        <v>2.2999999999999998</v>
      </c>
      <c r="D335" s="1">
        <v>5548.674</v>
      </c>
      <c r="E335" s="1">
        <v>176.30009999999999</v>
      </c>
      <c r="F335" s="1">
        <v>0.75743280000000002</v>
      </c>
      <c r="G335" s="1">
        <v>2.4066199999999999E-2</v>
      </c>
    </row>
    <row r="336" spans="1:7" x14ac:dyDescent="0.25">
      <c r="A336" s="1">
        <v>0.499666</v>
      </c>
      <c r="B336" s="1">
        <v>0.32253300000000001</v>
      </c>
      <c r="C336" s="1">
        <v>2.4</v>
      </c>
      <c r="D336" s="1">
        <v>5533.018</v>
      </c>
      <c r="E336" s="1">
        <v>177.01439999999999</v>
      </c>
      <c r="F336" s="1">
        <v>0.75529559999999996</v>
      </c>
      <c r="G336" s="1">
        <v>2.4163710000000001E-2</v>
      </c>
    </row>
    <row r="337" spans="1:7" x14ac:dyDescent="0.25">
      <c r="A337" s="1">
        <v>0.499666</v>
      </c>
      <c r="B337" s="1">
        <v>0.31601659999999998</v>
      </c>
      <c r="C337" s="1">
        <v>2.5</v>
      </c>
      <c r="D337" s="1">
        <v>5518.7330000000002</v>
      </c>
      <c r="E337" s="1">
        <v>177.67330000000001</v>
      </c>
      <c r="F337" s="1">
        <v>0.75334570000000001</v>
      </c>
      <c r="G337" s="1">
        <v>2.425364E-2</v>
      </c>
    </row>
    <row r="338" spans="1:7" x14ac:dyDescent="0.25">
      <c r="A338" s="1">
        <v>0.499666</v>
      </c>
      <c r="B338" s="1">
        <v>0.30987969999999998</v>
      </c>
      <c r="C338" s="1">
        <v>2.6</v>
      </c>
      <c r="D338" s="1">
        <v>5505.6660000000002</v>
      </c>
      <c r="E338" s="1">
        <v>178.28210000000001</v>
      </c>
      <c r="F338" s="1">
        <v>0.7515619</v>
      </c>
      <c r="G338" s="1">
        <v>2.4336750000000001E-2</v>
      </c>
    </row>
    <row r="339" spans="1:7" x14ac:dyDescent="0.25">
      <c r="A339" s="1">
        <v>0.499666</v>
      </c>
      <c r="B339" s="1">
        <v>0.3040871</v>
      </c>
      <c r="C339" s="1">
        <v>2.7</v>
      </c>
      <c r="D339" s="1">
        <v>5493.6850000000004</v>
      </c>
      <c r="E339" s="1">
        <v>178.84569999999999</v>
      </c>
      <c r="F339" s="1">
        <v>0.74992639999999999</v>
      </c>
      <c r="G339" s="1">
        <v>2.4413689999999998E-2</v>
      </c>
    </row>
    <row r="340" spans="1:7" x14ac:dyDescent="0.25">
      <c r="A340" s="1">
        <v>0.499666</v>
      </c>
      <c r="B340" s="1">
        <v>0.29860759999999997</v>
      </c>
      <c r="C340" s="1">
        <v>2.8</v>
      </c>
      <c r="D340" s="1">
        <v>5482.674</v>
      </c>
      <c r="E340" s="1">
        <v>179.3683</v>
      </c>
      <c r="F340" s="1">
        <v>0.74842330000000001</v>
      </c>
      <c r="G340" s="1">
        <v>2.448502E-2</v>
      </c>
    </row>
    <row r="341" spans="1:7" x14ac:dyDescent="0.25">
      <c r="A341" s="1">
        <v>0.499666</v>
      </c>
      <c r="B341" s="1">
        <v>0.29341400000000001</v>
      </c>
      <c r="C341" s="1">
        <v>2.9</v>
      </c>
      <c r="D341" s="1">
        <v>5472.5330000000004</v>
      </c>
      <c r="E341" s="1">
        <v>179.8536</v>
      </c>
      <c r="F341" s="1">
        <v>0.74703900000000001</v>
      </c>
      <c r="G341" s="1">
        <v>2.455127E-2</v>
      </c>
    </row>
    <row r="342" spans="1:7" x14ac:dyDescent="0.25">
      <c r="A342" s="1">
        <v>0.499666</v>
      </c>
      <c r="B342" s="1">
        <v>0.28848230000000002</v>
      </c>
      <c r="C342" s="1">
        <v>3</v>
      </c>
      <c r="D342" s="1">
        <v>5463.1750000000002</v>
      </c>
      <c r="E342" s="1">
        <v>180.30500000000001</v>
      </c>
      <c r="F342" s="1">
        <v>0.74576160000000002</v>
      </c>
      <c r="G342" s="1">
        <v>2.4612889999999998E-2</v>
      </c>
    </row>
    <row r="343" spans="1:7" x14ac:dyDescent="0.25">
      <c r="A343" s="1">
        <v>0.499666</v>
      </c>
      <c r="B343" s="1">
        <v>0.28379120000000002</v>
      </c>
      <c r="C343" s="1">
        <v>3.1</v>
      </c>
      <c r="D343" s="1">
        <v>5454.5230000000001</v>
      </c>
      <c r="E343" s="1">
        <v>180.72540000000001</v>
      </c>
      <c r="F343" s="1">
        <v>0.74458049999999998</v>
      </c>
      <c r="G343" s="1">
        <v>2.4670279999999999E-2</v>
      </c>
    </row>
    <row r="344" spans="1:7" x14ac:dyDescent="0.25">
      <c r="A344" s="1">
        <v>0.499666</v>
      </c>
      <c r="B344" s="1">
        <v>0.27932180000000001</v>
      </c>
      <c r="C344" s="1">
        <v>3.2</v>
      </c>
      <c r="D344" s="1">
        <v>5446.509</v>
      </c>
      <c r="E344" s="1">
        <v>181.11750000000001</v>
      </c>
      <c r="F344" s="1">
        <v>0.74348650000000005</v>
      </c>
      <c r="G344" s="1">
        <v>2.4723809999999999E-2</v>
      </c>
    </row>
    <row r="345" spans="1:7" x14ac:dyDescent="0.25">
      <c r="A345" s="1">
        <v>0.499666</v>
      </c>
      <c r="B345" s="1">
        <v>0.2750571</v>
      </c>
      <c r="C345" s="1">
        <v>3.3</v>
      </c>
      <c r="D345" s="1">
        <v>5439.0730000000003</v>
      </c>
      <c r="E345" s="1">
        <v>181.4837</v>
      </c>
      <c r="F345" s="1">
        <v>0.74247149999999995</v>
      </c>
      <c r="G345" s="1">
        <v>2.4773799999999999E-2</v>
      </c>
    </row>
    <row r="346" spans="1:7" x14ac:dyDescent="0.25">
      <c r="A346" s="1">
        <v>0.499666</v>
      </c>
      <c r="B346" s="1">
        <v>0.270982</v>
      </c>
      <c r="C346" s="1">
        <v>3.4</v>
      </c>
      <c r="D346" s="1">
        <v>5432.1620000000003</v>
      </c>
      <c r="E346" s="1">
        <v>181.8262</v>
      </c>
      <c r="F346" s="1">
        <v>0.74152810000000002</v>
      </c>
      <c r="G346" s="1">
        <v>2.482055E-2</v>
      </c>
    </row>
    <row r="347" spans="1:7" x14ac:dyDescent="0.25">
      <c r="A347" s="1">
        <v>0.499666</v>
      </c>
      <c r="B347" s="1">
        <v>0.26708270000000001</v>
      </c>
      <c r="C347" s="1">
        <v>3.5</v>
      </c>
      <c r="D347" s="1">
        <v>5425.73</v>
      </c>
      <c r="E347" s="1">
        <v>182.14680000000001</v>
      </c>
      <c r="F347" s="1">
        <v>0.74065000000000003</v>
      </c>
      <c r="G347" s="1">
        <v>2.4864319999999999E-2</v>
      </c>
    </row>
    <row r="348" spans="1:7" x14ac:dyDescent="0.25">
      <c r="A348" s="1">
        <v>0.499666</v>
      </c>
      <c r="B348" s="1">
        <v>0.2633471</v>
      </c>
      <c r="C348" s="1">
        <v>3.6</v>
      </c>
      <c r="D348" s="1">
        <v>5419.7330000000002</v>
      </c>
      <c r="E348" s="1">
        <v>182.44739999999999</v>
      </c>
      <c r="F348" s="1">
        <v>0.73983140000000003</v>
      </c>
      <c r="G348" s="1">
        <v>2.4905340000000002E-2</v>
      </c>
    </row>
    <row r="349" spans="1:7" x14ac:dyDescent="0.25">
      <c r="A349" s="1">
        <v>0.499666</v>
      </c>
      <c r="B349" s="1">
        <v>0.25976399999999999</v>
      </c>
      <c r="C349" s="1">
        <v>3.7</v>
      </c>
      <c r="D349" s="1">
        <v>5414.134</v>
      </c>
      <c r="E349" s="1">
        <v>182.7294</v>
      </c>
      <c r="F349" s="1">
        <v>0.73906720000000004</v>
      </c>
      <c r="G349" s="1">
        <v>2.4943839999999998E-2</v>
      </c>
    </row>
    <row r="350" spans="1:7" x14ac:dyDescent="0.25">
      <c r="A350" s="1">
        <v>0.499666</v>
      </c>
      <c r="B350" s="1">
        <v>0.25632329999999998</v>
      </c>
      <c r="C350" s="1">
        <v>3.8</v>
      </c>
      <c r="D350" s="1">
        <v>5408.9009999999998</v>
      </c>
      <c r="E350" s="1">
        <v>182.99440000000001</v>
      </c>
      <c r="F350" s="1">
        <v>0.73835280000000003</v>
      </c>
      <c r="G350" s="1">
        <v>2.498001E-2</v>
      </c>
    </row>
    <row r="351" spans="1:7" x14ac:dyDescent="0.25">
      <c r="A351" s="1">
        <v>0.499666</v>
      </c>
      <c r="B351" s="1">
        <v>0.25301570000000001</v>
      </c>
      <c r="C351" s="1">
        <v>3.9</v>
      </c>
      <c r="D351" s="1">
        <v>5404.0020000000004</v>
      </c>
      <c r="E351" s="1">
        <v>183.24359999999999</v>
      </c>
      <c r="F351" s="1">
        <v>0.73768400000000001</v>
      </c>
      <c r="G351" s="1">
        <v>2.501403E-2</v>
      </c>
    </row>
    <row r="352" spans="1:7" x14ac:dyDescent="0.25">
      <c r="A352" s="1">
        <v>0.59959929999999995</v>
      </c>
      <c r="B352" s="1">
        <v>1.896099</v>
      </c>
      <c r="C352" s="1">
        <v>0.1</v>
      </c>
      <c r="D352" s="1">
        <v>6148.393</v>
      </c>
      <c r="E352" s="1">
        <v>725.34370000000001</v>
      </c>
      <c r="F352" s="1">
        <v>0.58284630000000004</v>
      </c>
      <c r="G352" s="1">
        <v>6.8760059999999998E-2</v>
      </c>
    </row>
    <row r="353" spans="1:7" x14ac:dyDescent="0.25">
      <c r="A353" s="1">
        <v>0.59959929999999995</v>
      </c>
      <c r="B353" s="1">
        <v>1.3407450000000001</v>
      </c>
      <c r="C353" s="1">
        <v>0.2</v>
      </c>
      <c r="D353" s="1">
        <v>6818.2520000000004</v>
      </c>
      <c r="E353" s="1">
        <v>720.33450000000005</v>
      </c>
      <c r="F353" s="1">
        <v>0.64634659999999999</v>
      </c>
      <c r="G353" s="1">
        <v>6.8285200000000004E-2</v>
      </c>
    </row>
    <row r="354" spans="1:7" x14ac:dyDescent="0.25">
      <c r="A354" s="1">
        <v>0.59959929999999995</v>
      </c>
      <c r="B354" s="1">
        <v>1.094713</v>
      </c>
      <c r="C354" s="1">
        <v>0.3</v>
      </c>
      <c r="D354" s="1">
        <v>7372.6490000000003</v>
      </c>
      <c r="E354" s="1">
        <v>604.02300000000002</v>
      </c>
      <c r="F354" s="1">
        <v>0.69890149999999995</v>
      </c>
      <c r="G354" s="1">
        <v>5.7259280000000003E-2</v>
      </c>
    </row>
    <row r="355" spans="1:7" x14ac:dyDescent="0.25">
      <c r="A355" s="1">
        <v>0.59959929999999995</v>
      </c>
      <c r="B355" s="1">
        <v>0.9480497</v>
      </c>
      <c r="C355" s="1">
        <v>0.4</v>
      </c>
      <c r="D355" s="1">
        <v>7769.65</v>
      </c>
      <c r="E355" s="1">
        <v>472.38869999999997</v>
      </c>
      <c r="F355" s="1">
        <v>0.73653579999999996</v>
      </c>
      <c r="G355" s="1">
        <v>4.4780800000000003E-2</v>
      </c>
    </row>
    <row r="356" spans="1:7" x14ac:dyDescent="0.25">
      <c r="A356" s="1">
        <v>0.59959929999999995</v>
      </c>
      <c r="B356" s="1">
        <v>0.84796139999999998</v>
      </c>
      <c r="C356" s="1">
        <v>0.5</v>
      </c>
      <c r="D356" s="1">
        <v>8058.8909999999996</v>
      </c>
      <c r="E356" s="1">
        <v>370.24829999999997</v>
      </c>
      <c r="F356" s="1">
        <v>0.76395489999999999</v>
      </c>
      <c r="G356" s="1">
        <v>3.5098249999999998E-2</v>
      </c>
    </row>
    <row r="357" spans="1:7" x14ac:dyDescent="0.25">
      <c r="A357" s="1">
        <v>0.59959929999999995</v>
      </c>
      <c r="B357" s="1">
        <v>0.77407930000000003</v>
      </c>
      <c r="C357" s="1">
        <v>0.6</v>
      </c>
      <c r="D357" s="1">
        <v>8257.9500000000007</v>
      </c>
      <c r="E357" s="1">
        <v>303.14299999999997</v>
      </c>
      <c r="F357" s="1">
        <v>0.78282499999999999</v>
      </c>
      <c r="G357" s="1">
        <v>2.8736899999999999E-2</v>
      </c>
    </row>
    <row r="358" spans="1:7" x14ac:dyDescent="0.25">
      <c r="A358" s="1">
        <v>0.59959929999999995</v>
      </c>
      <c r="B358" s="1">
        <v>0.71665820000000002</v>
      </c>
      <c r="C358" s="1">
        <v>0.7</v>
      </c>
      <c r="D358" s="1">
        <v>8379.9359999999997</v>
      </c>
      <c r="E358" s="1">
        <v>263.9298</v>
      </c>
      <c r="F358" s="1">
        <v>0.79438880000000001</v>
      </c>
      <c r="G358" s="1">
        <v>2.5019630000000001E-2</v>
      </c>
    </row>
    <row r="359" spans="1:7" x14ac:dyDescent="0.25">
      <c r="A359" s="1">
        <v>0.59959929999999995</v>
      </c>
      <c r="B359" s="1">
        <v>0.67037230000000003</v>
      </c>
      <c r="C359" s="1">
        <v>0.8</v>
      </c>
      <c r="D359" s="1">
        <v>8439.7950000000001</v>
      </c>
      <c r="E359" s="1">
        <v>243.2544</v>
      </c>
      <c r="F359" s="1">
        <v>0.80006319999999997</v>
      </c>
      <c r="G359" s="1">
        <v>2.3059670000000001E-2</v>
      </c>
    </row>
    <row r="360" spans="1:7" x14ac:dyDescent="0.25">
      <c r="A360" s="1">
        <v>0.59959929999999995</v>
      </c>
      <c r="B360" s="1">
        <v>0.63203310000000001</v>
      </c>
      <c r="C360" s="1">
        <v>0.9</v>
      </c>
      <c r="D360" s="1">
        <v>8468.8459999999995</v>
      </c>
      <c r="E360" s="1">
        <v>234.45359999999999</v>
      </c>
      <c r="F360" s="1">
        <v>0.80281720000000001</v>
      </c>
      <c r="G360" s="1">
        <v>2.2225390000000001E-2</v>
      </c>
    </row>
    <row r="361" spans="1:7" x14ac:dyDescent="0.25">
      <c r="A361" s="1">
        <v>0.59959929999999995</v>
      </c>
      <c r="B361" s="1">
        <v>0.59959929999999995</v>
      </c>
      <c r="C361">
        <v>1</v>
      </c>
      <c r="D361" s="1">
        <v>8470.5040000000008</v>
      </c>
      <c r="E361" s="1">
        <v>232.2731</v>
      </c>
      <c r="F361" s="1">
        <v>0.80297439999999998</v>
      </c>
      <c r="G361" s="1">
        <v>2.2018679999999999E-2</v>
      </c>
    </row>
    <row r="362" spans="1:7" x14ac:dyDescent="0.25">
      <c r="A362" s="1">
        <v>0.59959929999999995</v>
      </c>
      <c r="B362" s="1">
        <v>0.57169550000000002</v>
      </c>
      <c r="C362" s="1">
        <v>1.1000000000000001</v>
      </c>
      <c r="D362" s="1">
        <v>8439.5879999999997</v>
      </c>
      <c r="E362" s="1">
        <v>232.53460000000001</v>
      </c>
      <c r="F362" s="1">
        <v>0.80004359999999997</v>
      </c>
      <c r="G362" s="1">
        <v>2.2043469999999999E-2</v>
      </c>
    </row>
    <row r="363" spans="1:7" x14ac:dyDescent="0.25">
      <c r="A363" s="1">
        <v>0.59959929999999995</v>
      </c>
      <c r="B363" s="1">
        <v>0.54735670000000003</v>
      </c>
      <c r="C363" s="1">
        <v>1.2</v>
      </c>
      <c r="D363" s="1">
        <v>8394.3870000000006</v>
      </c>
      <c r="E363" s="1">
        <v>234.04769999999999</v>
      </c>
      <c r="F363" s="1">
        <v>0.79575870000000004</v>
      </c>
      <c r="G363" s="1">
        <v>2.2186910000000001E-2</v>
      </c>
    </row>
    <row r="364" spans="1:7" x14ac:dyDescent="0.25">
      <c r="A364" s="1">
        <v>0.59959929999999995</v>
      </c>
      <c r="B364" s="1">
        <v>0.52588330000000005</v>
      </c>
      <c r="C364" s="1">
        <v>1.3</v>
      </c>
      <c r="D364" s="1">
        <v>8344.393</v>
      </c>
      <c r="E364" s="1">
        <v>236.11940000000001</v>
      </c>
      <c r="F364" s="1">
        <v>0.79101940000000004</v>
      </c>
      <c r="G364" s="1">
        <v>2.2383299999999998E-2</v>
      </c>
    </row>
    <row r="365" spans="1:7" x14ac:dyDescent="0.25">
      <c r="A365" s="1">
        <v>0.59959929999999995</v>
      </c>
      <c r="B365" s="1">
        <v>0.50675389999999998</v>
      </c>
      <c r="C365" s="1">
        <v>1.4</v>
      </c>
      <c r="D365" s="1">
        <v>8294.4130000000005</v>
      </c>
      <c r="E365" s="1">
        <v>238.3706</v>
      </c>
      <c r="F365" s="1">
        <v>0.78628160000000002</v>
      </c>
      <c r="G365" s="1">
        <v>2.2596709999999999E-2</v>
      </c>
    </row>
    <row r="366" spans="1:7" x14ac:dyDescent="0.25">
      <c r="A366" s="1">
        <v>0.59959929999999995</v>
      </c>
      <c r="B366" s="1">
        <v>0.48957070000000003</v>
      </c>
      <c r="C366" s="1">
        <v>1.5</v>
      </c>
      <c r="D366" s="1">
        <v>8246.74</v>
      </c>
      <c r="E366" s="1">
        <v>240.60570000000001</v>
      </c>
      <c r="F366" s="1">
        <v>0.78176230000000002</v>
      </c>
      <c r="G366" s="1">
        <v>2.2808579999999998E-2</v>
      </c>
    </row>
    <row r="367" spans="1:7" x14ac:dyDescent="0.25">
      <c r="A367" s="1">
        <v>0.59959929999999995</v>
      </c>
      <c r="B367" s="1">
        <v>0.47402480000000002</v>
      </c>
      <c r="C367" s="1">
        <v>1.6</v>
      </c>
      <c r="D367" s="1">
        <v>8202.3439999999991</v>
      </c>
      <c r="E367" s="1">
        <v>242.7311</v>
      </c>
      <c r="F367" s="1">
        <v>0.77755370000000001</v>
      </c>
      <c r="G367" s="1">
        <v>2.3010070000000001E-2</v>
      </c>
    </row>
    <row r="368" spans="1:7" x14ac:dyDescent="0.25">
      <c r="A368" s="1">
        <v>0.59959929999999995</v>
      </c>
      <c r="B368" s="1">
        <v>0.45987159999999999</v>
      </c>
      <c r="C368" s="1">
        <v>1.7</v>
      </c>
      <c r="D368" s="1">
        <v>8161.5150000000003</v>
      </c>
      <c r="E368" s="1">
        <v>244.70849999999999</v>
      </c>
      <c r="F368" s="1">
        <v>0.77368320000000002</v>
      </c>
      <c r="G368" s="1">
        <v>2.3197510000000001E-2</v>
      </c>
    </row>
    <row r="369" spans="1:7" x14ac:dyDescent="0.25">
      <c r="A369" s="1">
        <v>0.59959929999999995</v>
      </c>
      <c r="B369" s="1">
        <v>0.4469149</v>
      </c>
      <c r="C369" s="1">
        <v>1.8</v>
      </c>
      <c r="D369" s="1">
        <v>8124.2049999999999</v>
      </c>
      <c r="E369" s="1">
        <v>246.52780000000001</v>
      </c>
      <c r="F369" s="1">
        <v>0.77014640000000001</v>
      </c>
      <c r="G369" s="1">
        <v>2.3369979999999999E-2</v>
      </c>
    </row>
    <row r="370" spans="1:7" x14ac:dyDescent="0.25">
      <c r="A370" s="1">
        <v>0.59959929999999995</v>
      </c>
      <c r="B370" s="1">
        <v>0.43499500000000002</v>
      </c>
      <c r="C370" s="1">
        <v>1.9</v>
      </c>
      <c r="D370" s="1">
        <v>8090.2070000000003</v>
      </c>
      <c r="E370" s="1">
        <v>248.19300000000001</v>
      </c>
      <c r="F370" s="1">
        <v>0.76692349999999998</v>
      </c>
      <c r="G370" s="1">
        <v>2.3527840000000001E-2</v>
      </c>
    </row>
    <row r="371" spans="1:7" x14ac:dyDescent="0.25">
      <c r="A371" s="1">
        <v>0.59959929999999995</v>
      </c>
      <c r="B371" s="1">
        <v>0.42398069999999999</v>
      </c>
      <c r="C371">
        <v>2</v>
      </c>
      <c r="D371" s="1">
        <v>8059.2529999999997</v>
      </c>
      <c r="E371" s="1">
        <v>249.71449999999999</v>
      </c>
      <c r="F371" s="1">
        <v>0.76398920000000003</v>
      </c>
      <c r="G371" s="1">
        <v>2.367207E-2</v>
      </c>
    </row>
    <row r="372" spans="1:7" x14ac:dyDescent="0.25">
      <c r="A372" s="1">
        <v>0.59959929999999995</v>
      </c>
      <c r="B372" s="1">
        <v>0.41376279999999999</v>
      </c>
      <c r="C372" s="1">
        <v>2.1</v>
      </c>
      <c r="D372" s="1">
        <v>8031.06</v>
      </c>
      <c r="E372" s="1">
        <v>251.10470000000001</v>
      </c>
      <c r="F372" s="1">
        <v>0.76131660000000001</v>
      </c>
      <c r="G372" s="1">
        <v>2.3803850000000001E-2</v>
      </c>
    </row>
    <row r="373" spans="1:7" x14ac:dyDescent="0.25">
      <c r="A373" s="1">
        <v>0.59959929999999995</v>
      </c>
      <c r="B373" s="1">
        <v>0.40424969999999999</v>
      </c>
      <c r="C373" s="1">
        <v>2.2000000000000002</v>
      </c>
      <c r="D373" s="1">
        <v>8005.3530000000001</v>
      </c>
      <c r="E373" s="1">
        <v>252.37629999999999</v>
      </c>
      <c r="F373" s="1">
        <v>0.75887959999999999</v>
      </c>
      <c r="G373" s="1">
        <v>2.3924399999999998E-2</v>
      </c>
    </row>
    <row r="374" spans="1:7" x14ac:dyDescent="0.25">
      <c r="A374" s="1">
        <v>0.59959929999999995</v>
      </c>
      <c r="B374" s="1">
        <v>0.39536399999999999</v>
      </c>
      <c r="C374" s="1">
        <v>2.2999999999999998</v>
      </c>
      <c r="D374" s="1">
        <v>7981.8770000000004</v>
      </c>
      <c r="E374" s="1">
        <v>253.54140000000001</v>
      </c>
      <c r="F374" s="1">
        <v>0.7566541</v>
      </c>
      <c r="G374" s="1">
        <v>2.403485E-2</v>
      </c>
    </row>
    <row r="375" spans="1:7" x14ac:dyDescent="0.25">
      <c r="A375" s="1">
        <v>0.59959929999999995</v>
      </c>
      <c r="B375" s="1">
        <v>0.38703969999999999</v>
      </c>
      <c r="C375" s="1">
        <v>2.4</v>
      </c>
      <c r="D375" s="1">
        <v>7960.4009999999998</v>
      </c>
      <c r="E375" s="1">
        <v>254.61089999999999</v>
      </c>
      <c r="F375" s="1">
        <v>0.75461840000000002</v>
      </c>
      <c r="G375" s="1">
        <v>2.4136230000000002E-2</v>
      </c>
    </row>
    <row r="376" spans="1:7" x14ac:dyDescent="0.25">
      <c r="A376" s="1">
        <v>0.59959929999999995</v>
      </c>
      <c r="B376" s="1">
        <v>0.3792199</v>
      </c>
      <c r="C376" s="1">
        <v>2.5</v>
      </c>
      <c r="D376" s="1">
        <v>7940.7209999999995</v>
      </c>
      <c r="E376" s="1">
        <v>255.59469999999999</v>
      </c>
      <c r="F376" s="1">
        <v>0.75275270000000005</v>
      </c>
      <c r="G376" s="1">
        <v>2.4229489999999999E-2</v>
      </c>
    </row>
    <row r="377" spans="1:7" x14ac:dyDescent="0.25">
      <c r="A377" s="1">
        <v>0.59959929999999995</v>
      </c>
      <c r="B377" s="1">
        <v>0.37185570000000001</v>
      </c>
      <c r="C377" s="1">
        <v>2.6</v>
      </c>
      <c r="D377" s="1">
        <v>7922.6509999999998</v>
      </c>
      <c r="E377" s="1">
        <v>256.50130000000001</v>
      </c>
      <c r="F377" s="1">
        <v>0.75103980000000004</v>
      </c>
      <c r="G377" s="1">
        <v>2.4315429999999999E-2</v>
      </c>
    </row>
    <row r="378" spans="1:7" x14ac:dyDescent="0.25">
      <c r="A378" s="1">
        <v>0.59959929999999995</v>
      </c>
      <c r="B378" s="1">
        <v>0.36490450000000002</v>
      </c>
      <c r="C378" s="1">
        <v>2.7</v>
      </c>
      <c r="D378" s="1">
        <v>7906.03</v>
      </c>
      <c r="E378" s="1">
        <v>257.33850000000001</v>
      </c>
      <c r="F378" s="1">
        <v>0.74946409999999997</v>
      </c>
      <c r="G378" s="1">
        <v>2.4394800000000001E-2</v>
      </c>
    </row>
    <row r="379" spans="1:7" x14ac:dyDescent="0.25">
      <c r="A379" s="1">
        <v>0.59959929999999995</v>
      </c>
      <c r="B379" s="1">
        <v>0.35832910000000001</v>
      </c>
      <c r="C379" s="1">
        <v>2.8</v>
      </c>
      <c r="D379" s="1">
        <v>7890.7120000000004</v>
      </c>
      <c r="E379" s="1">
        <v>258.11309999999997</v>
      </c>
      <c r="F379" s="1">
        <v>0.74801209999999996</v>
      </c>
      <c r="G379" s="1">
        <v>2.4468219999999999E-2</v>
      </c>
    </row>
    <row r="380" spans="1:7" x14ac:dyDescent="0.25">
      <c r="A380" s="1">
        <v>0.59959929999999995</v>
      </c>
      <c r="B380" s="1">
        <v>0.35209679999999999</v>
      </c>
      <c r="C380" s="1">
        <v>2.9</v>
      </c>
      <c r="D380" s="1">
        <v>7876.5720000000001</v>
      </c>
      <c r="E380" s="1">
        <v>258.83089999999999</v>
      </c>
      <c r="F380" s="1">
        <v>0.74667159999999999</v>
      </c>
      <c r="G380" s="1">
        <v>2.4536269999999999E-2</v>
      </c>
    </row>
    <row r="381" spans="1:7" x14ac:dyDescent="0.25">
      <c r="A381" s="1">
        <v>0.59959929999999995</v>
      </c>
      <c r="B381" s="1">
        <v>0.34617880000000001</v>
      </c>
      <c r="C381" s="1">
        <v>3</v>
      </c>
      <c r="D381" s="1">
        <v>7863.4949999999999</v>
      </c>
      <c r="E381" s="1">
        <v>259.4973</v>
      </c>
      <c r="F381" s="1">
        <v>0.74543199999999998</v>
      </c>
      <c r="G381" s="1">
        <v>2.4599449999999998E-2</v>
      </c>
    </row>
    <row r="382" spans="1:7" x14ac:dyDescent="0.25">
      <c r="A382" s="1">
        <v>0.59959929999999995</v>
      </c>
      <c r="B382" s="1">
        <v>0.3405495</v>
      </c>
      <c r="C382" s="1">
        <v>3.1</v>
      </c>
      <c r="D382" s="1">
        <v>7851.3819999999996</v>
      </c>
      <c r="E382" s="1">
        <v>260.11700000000002</v>
      </c>
      <c r="F382" s="1">
        <v>0.74428380000000005</v>
      </c>
      <c r="G382" s="1">
        <v>2.465819E-2</v>
      </c>
    </row>
    <row r="383" spans="1:7" x14ac:dyDescent="0.25">
      <c r="A383" s="1">
        <v>0.59959929999999995</v>
      </c>
      <c r="B383" s="1">
        <v>0.33518619999999999</v>
      </c>
      <c r="C383" s="1">
        <v>3.2</v>
      </c>
      <c r="D383" s="1">
        <v>7840.1440000000002</v>
      </c>
      <c r="E383" s="1">
        <v>260.69420000000002</v>
      </c>
      <c r="F383" s="1">
        <v>0.74321839999999995</v>
      </c>
      <c r="G383" s="1">
        <v>2.4712899999999999E-2</v>
      </c>
    </row>
    <row r="384" spans="1:7" x14ac:dyDescent="0.25">
      <c r="A384" s="1">
        <v>0.59959929999999995</v>
      </c>
      <c r="B384" s="1">
        <v>0.33006849999999999</v>
      </c>
      <c r="C384" s="1">
        <v>3.3</v>
      </c>
      <c r="D384" s="1">
        <v>7829.701</v>
      </c>
      <c r="E384" s="1">
        <v>261.23239999999998</v>
      </c>
      <c r="F384" s="1">
        <v>0.74222840000000001</v>
      </c>
      <c r="G384" s="1">
        <v>2.476393E-2</v>
      </c>
    </row>
    <row r="385" spans="1:7" x14ac:dyDescent="0.25">
      <c r="A385" s="1">
        <v>0.59959929999999995</v>
      </c>
      <c r="B385" s="1">
        <v>0.32517839999999998</v>
      </c>
      <c r="C385" s="1">
        <v>3.4</v>
      </c>
      <c r="D385" s="1">
        <v>7819.982</v>
      </c>
      <c r="E385" s="1">
        <v>261.73520000000002</v>
      </c>
      <c r="F385" s="1">
        <v>0.7413071</v>
      </c>
      <c r="G385" s="1">
        <v>2.481158E-2</v>
      </c>
    </row>
    <row r="386" spans="1:7" x14ac:dyDescent="0.25">
      <c r="A386" s="1">
        <v>0.59959929999999995</v>
      </c>
      <c r="B386" s="1">
        <v>0.32049929999999999</v>
      </c>
      <c r="C386" s="1">
        <v>3.5</v>
      </c>
      <c r="D386" s="1">
        <v>7810.9250000000002</v>
      </c>
      <c r="E386" s="1">
        <v>262.20530000000002</v>
      </c>
      <c r="F386" s="1">
        <v>0.74044849999999995</v>
      </c>
      <c r="G386" s="1">
        <v>2.4856159999999999E-2</v>
      </c>
    </row>
    <row r="387" spans="1:7" x14ac:dyDescent="0.25">
      <c r="A387" s="1">
        <v>0.59959929999999995</v>
      </c>
      <c r="B387" s="1">
        <v>0.31601659999999998</v>
      </c>
      <c r="C387" s="1">
        <v>3.6</v>
      </c>
      <c r="D387" s="1">
        <v>7802.4719999999998</v>
      </c>
      <c r="E387" s="1">
        <v>262.6456</v>
      </c>
      <c r="F387" s="1">
        <v>0.73964719999999995</v>
      </c>
      <c r="G387" s="1">
        <v>2.4897889999999999E-2</v>
      </c>
    </row>
    <row r="388" spans="1:7" x14ac:dyDescent="0.25">
      <c r="A388" s="1">
        <v>0.59959929999999995</v>
      </c>
      <c r="B388" s="1">
        <v>0.31171680000000002</v>
      </c>
      <c r="C388" s="1">
        <v>3.7</v>
      </c>
      <c r="D388" s="1">
        <v>7794.5720000000001</v>
      </c>
      <c r="E388" s="1">
        <v>263.05840000000001</v>
      </c>
      <c r="F388" s="1">
        <v>0.73889839999999996</v>
      </c>
      <c r="G388" s="1">
        <v>2.4937020000000001E-2</v>
      </c>
    </row>
    <row r="389" spans="1:7" x14ac:dyDescent="0.25">
      <c r="A389" s="1">
        <v>0.59959929999999995</v>
      </c>
      <c r="B389" s="1">
        <v>0.30758790000000003</v>
      </c>
      <c r="C389" s="1">
        <v>3.8</v>
      </c>
      <c r="D389" s="1">
        <v>7787.18</v>
      </c>
      <c r="E389" s="1">
        <v>263.44589999999999</v>
      </c>
      <c r="F389" s="1">
        <v>0.73819760000000001</v>
      </c>
      <c r="G389" s="1">
        <v>2.4973760000000001E-2</v>
      </c>
    </row>
    <row r="390" spans="1:7" x14ac:dyDescent="0.25">
      <c r="A390" s="1">
        <v>0.59959929999999995</v>
      </c>
      <c r="B390" s="1">
        <v>0.30361890000000002</v>
      </c>
      <c r="C390" s="1">
        <v>3.9</v>
      </c>
      <c r="D390" s="1">
        <v>7780.2550000000001</v>
      </c>
      <c r="E390" s="1">
        <v>263.81009999999998</v>
      </c>
      <c r="F390" s="1">
        <v>0.73754109999999995</v>
      </c>
      <c r="G390" s="1">
        <v>2.5008280000000001E-2</v>
      </c>
    </row>
    <row r="391" spans="1:7" x14ac:dyDescent="0.25">
      <c r="A391" s="1">
        <v>1.1592249999999999</v>
      </c>
      <c r="B391" s="1">
        <v>3.6657920000000002</v>
      </c>
      <c r="C391" s="1">
        <v>0.1</v>
      </c>
      <c r="D391" s="1">
        <v>23487.69</v>
      </c>
      <c r="E391" s="1">
        <v>184.71549999999999</v>
      </c>
      <c r="F391" s="1">
        <v>0.59568860000000001</v>
      </c>
      <c r="G391" s="1">
        <v>4.6847049999999999E-3</v>
      </c>
    </row>
    <row r="392" spans="1:7" x14ac:dyDescent="0.25">
      <c r="A392" s="1">
        <v>1.1592249999999999</v>
      </c>
      <c r="B392" s="1">
        <v>2.5921059999999998</v>
      </c>
      <c r="C392" s="1">
        <v>0.2</v>
      </c>
      <c r="D392" s="1">
        <v>24998.15</v>
      </c>
      <c r="E392" s="1">
        <v>1205.4970000000001</v>
      </c>
      <c r="F392" s="1">
        <v>0.63399629999999996</v>
      </c>
      <c r="G392" s="1">
        <v>3.05735E-2</v>
      </c>
    </row>
    <row r="393" spans="1:7" x14ac:dyDescent="0.25">
      <c r="A393" s="1">
        <v>1.1592249999999999</v>
      </c>
      <c r="B393" s="1">
        <v>2.1164459999999998</v>
      </c>
      <c r="C393" s="1">
        <v>0.3</v>
      </c>
      <c r="D393" s="1">
        <v>26052.06</v>
      </c>
      <c r="E393" s="1">
        <v>2036.5740000000001</v>
      </c>
      <c r="F393" s="1">
        <v>0.66072529999999996</v>
      </c>
      <c r="G393" s="1">
        <v>5.1651040000000002E-2</v>
      </c>
    </row>
    <row r="394" spans="1:7" x14ac:dyDescent="0.25">
      <c r="A394" s="1">
        <v>1.1592249999999999</v>
      </c>
      <c r="B394" s="1">
        <v>1.8328960000000001</v>
      </c>
      <c r="C394" s="1">
        <v>0.4</v>
      </c>
      <c r="D394" s="1">
        <v>25935.11</v>
      </c>
      <c r="E394" s="1">
        <v>2193.9050000000002</v>
      </c>
      <c r="F394" s="1">
        <v>0.65775939999999999</v>
      </c>
      <c r="G394" s="1">
        <v>5.564123E-2</v>
      </c>
    </row>
    <row r="395" spans="1:7" x14ac:dyDescent="0.25">
      <c r="A395" s="1">
        <v>1.1592249999999999</v>
      </c>
      <c r="B395" s="1">
        <v>1.639392</v>
      </c>
      <c r="C395" s="1">
        <v>0.5</v>
      </c>
      <c r="D395" s="1">
        <v>25678.41</v>
      </c>
      <c r="E395" s="1">
        <v>2108.38</v>
      </c>
      <c r="F395" s="1">
        <v>0.65124890000000002</v>
      </c>
      <c r="G395" s="1">
        <v>5.3472169999999999E-2</v>
      </c>
    </row>
    <row r="396" spans="1:7" x14ac:dyDescent="0.25">
      <c r="A396" s="1">
        <v>1.1592249999999999</v>
      </c>
      <c r="B396" s="1">
        <v>1.496553</v>
      </c>
      <c r="C396" s="1">
        <v>0.6</v>
      </c>
      <c r="D396" s="1">
        <v>25617.11</v>
      </c>
      <c r="E396" s="1">
        <v>1983.606</v>
      </c>
      <c r="F396" s="1">
        <v>0.64969429999999995</v>
      </c>
      <c r="G396" s="1">
        <v>5.0307690000000002E-2</v>
      </c>
    </row>
    <row r="397" spans="1:7" x14ac:dyDescent="0.25">
      <c r="A397" s="1">
        <v>1.1592249999999999</v>
      </c>
      <c r="B397" s="1">
        <v>1.3855390000000001</v>
      </c>
      <c r="C397" s="1">
        <v>0.7</v>
      </c>
      <c r="D397" s="1">
        <v>25673.82</v>
      </c>
      <c r="E397" s="1">
        <v>1852.78</v>
      </c>
      <c r="F397" s="1">
        <v>0.6511325</v>
      </c>
      <c r="G397" s="1">
        <v>4.6989719999999999E-2</v>
      </c>
    </row>
    <row r="398" spans="1:7" x14ac:dyDescent="0.25">
      <c r="A398" s="1">
        <v>1.1592249999999999</v>
      </c>
      <c r="B398" s="1">
        <v>1.2960529999999999</v>
      </c>
      <c r="C398" s="1">
        <v>0.8</v>
      </c>
      <c r="D398" s="1">
        <v>25880.71</v>
      </c>
      <c r="E398" s="1">
        <v>1738.9159999999999</v>
      </c>
      <c r="F398" s="1">
        <v>0.65637979999999996</v>
      </c>
      <c r="G398" s="1">
        <v>4.4101929999999998E-2</v>
      </c>
    </row>
    <row r="399" spans="1:7" x14ac:dyDescent="0.25">
      <c r="A399" s="1">
        <v>1.1592249999999999</v>
      </c>
      <c r="B399" s="1">
        <v>1.2219310000000001</v>
      </c>
      <c r="C399" s="1">
        <v>0.9</v>
      </c>
      <c r="D399" s="1">
        <v>26243.17</v>
      </c>
      <c r="E399" s="1">
        <v>1648.2639999999999</v>
      </c>
      <c r="F399" s="1">
        <v>0.66557219999999995</v>
      </c>
      <c r="G399" s="1">
        <v>4.1802829999999999E-2</v>
      </c>
    </row>
    <row r="400" spans="1:7" x14ac:dyDescent="0.25">
      <c r="A400" s="1">
        <v>1.1592249999999999</v>
      </c>
      <c r="B400" s="1">
        <v>1.1592249999999999</v>
      </c>
      <c r="C400">
        <v>1</v>
      </c>
      <c r="D400" s="1">
        <v>26317.45</v>
      </c>
      <c r="E400" s="1">
        <v>1529.7570000000001</v>
      </c>
      <c r="F400" s="1">
        <v>0.66745600000000005</v>
      </c>
      <c r="G400" s="1">
        <v>3.87973E-2</v>
      </c>
    </row>
    <row r="401" spans="1:7" x14ac:dyDescent="0.25">
      <c r="A401" s="1">
        <v>1.1592249999999999</v>
      </c>
      <c r="B401" s="1">
        <v>1.105278</v>
      </c>
      <c r="C401" s="1">
        <v>1.1000000000000001</v>
      </c>
      <c r="D401" s="1">
        <v>26588.74</v>
      </c>
      <c r="E401" s="1">
        <v>1446.902</v>
      </c>
      <c r="F401" s="1">
        <v>0.67433650000000001</v>
      </c>
      <c r="G401" s="1">
        <v>3.6695949999999998E-2</v>
      </c>
    </row>
    <row r="402" spans="1:7" x14ac:dyDescent="0.25">
      <c r="A402" s="1">
        <v>1.1592249999999999</v>
      </c>
      <c r="B402" s="1">
        <v>1.0582229999999999</v>
      </c>
      <c r="C402" s="1">
        <v>1.2</v>
      </c>
      <c r="D402" s="1">
        <v>27017.07</v>
      </c>
      <c r="E402" s="1">
        <v>1391.354</v>
      </c>
      <c r="F402" s="1">
        <v>0.68519969999999997</v>
      </c>
      <c r="G402" s="1">
        <v>3.5287159999999998E-2</v>
      </c>
    </row>
    <row r="403" spans="1:7" x14ac:dyDescent="0.25">
      <c r="A403" s="1">
        <v>1.1592249999999999</v>
      </c>
      <c r="B403" s="1">
        <v>1.0167079999999999</v>
      </c>
      <c r="C403" s="1">
        <v>1.3</v>
      </c>
      <c r="D403" s="1">
        <v>27091.43</v>
      </c>
      <c r="E403" s="1">
        <v>1309.271</v>
      </c>
      <c r="F403" s="1">
        <v>0.68708570000000002</v>
      </c>
      <c r="G403" s="1">
        <v>3.320538E-2</v>
      </c>
    </row>
    <row r="404" spans="1:7" x14ac:dyDescent="0.25">
      <c r="A404" s="1">
        <v>1.1592249999999999</v>
      </c>
      <c r="B404" s="1">
        <v>0.97972409999999999</v>
      </c>
      <c r="C404" s="1">
        <v>1.4</v>
      </c>
      <c r="D404" s="1">
        <v>27463.09</v>
      </c>
      <c r="E404" s="1">
        <v>1267.4549999999999</v>
      </c>
      <c r="F404" s="1">
        <v>0.69651149999999995</v>
      </c>
      <c r="G404" s="1">
        <v>3.2144859999999997E-2</v>
      </c>
    </row>
    <row r="405" spans="1:7" x14ac:dyDescent="0.25">
      <c r="A405" s="1">
        <v>1.1592249999999999</v>
      </c>
      <c r="B405" s="1">
        <v>0.94650339999999999</v>
      </c>
      <c r="C405" s="1">
        <v>1.5</v>
      </c>
      <c r="D405" s="1">
        <v>27601.42</v>
      </c>
      <c r="E405" s="1">
        <v>1212.9960000000001</v>
      </c>
      <c r="F405" s="1">
        <v>0.70001979999999997</v>
      </c>
      <c r="G405" s="1">
        <v>3.076367E-2</v>
      </c>
    </row>
    <row r="406" spans="1:7" x14ac:dyDescent="0.25">
      <c r="A406" s="1">
        <v>1.1592249999999999</v>
      </c>
      <c r="B406" s="1">
        <v>0.91644800000000004</v>
      </c>
      <c r="C406" s="1">
        <v>1.6</v>
      </c>
      <c r="D406" s="1">
        <v>27823.97</v>
      </c>
      <c r="E406" s="1">
        <v>1175.2349999999999</v>
      </c>
      <c r="F406" s="1">
        <v>0.70566410000000002</v>
      </c>
      <c r="G406" s="1">
        <v>2.9806010000000001E-2</v>
      </c>
    </row>
    <row r="407" spans="1:7" x14ac:dyDescent="0.25">
      <c r="A407" s="1">
        <v>1.1592249999999999</v>
      </c>
      <c r="B407" s="1">
        <v>0.88908520000000002</v>
      </c>
      <c r="C407" s="1">
        <v>1.7</v>
      </c>
      <c r="D407" s="1">
        <v>28002.41</v>
      </c>
      <c r="E407" s="1">
        <v>1141.1020000000001</v>
      </c>
      <c r="F407" s="1">
        <v>0.71018970000000003</v>
      </c>
      <c r="G407" s="1">
        <v>2.8940319999999999E-2</v>
      </c>
    </row>
    <row r="408" spans="1:7" x14ac:dyDescent="0.25">
      <c r="A408" s="1">
        <v>1.1592249999999999</v>
      </c>
      <c r="B408" s="1">
        <v>0.86403549999999996</v>
      </c>
      <c r="C408" s="1">
        <v>1.8</v>
      </c>
      <c r="D408" s="1">
        <v>28162.54</v>
      </c>
      <c r="E408" s="1">
        <v>1112.6669999999999</v>
      </c>
      <c r="F408" s="1">
        <v>0.71425090000000002</v>
      </c>
      <c r="G408" s="1">
        <v>2.821916E-2</v>
      </c>
    </row>
    <row r="409" spans="1:7" x14ac:dyDescent="0.25">
      <c r="A409" s="1">
        <v>1.1592249999999999</v>
      </c>
      <c r="B409" s="1">
        <v>0.84099040000000003</v>
      </c>
      <c r="C409" s="1">
        <v>1.9</v>
      </c>
      <c r="D409" s="1">
        <v>28307.15</v>
      </c>
      <c r="E409" s="1">
        <v>1089.251</v>
      </c>
      <c r="F409" s="1">
        <v>0.71791830000000001</v>
      </c>
      <c r="G409" s="1">
        <v>2.762529E-2</v>
      </c>
    </row>
    <row r="410" spans="1:7" x14ac:dyDescent="0.25">
      <c r="A410" s="1">
        <v>1.1592249999999999</v>
      </c>
      <c r="B410" s="1">
        <v>0.81969599999999998</v>
      </c>
      <c r="C410">
        <v>2</v>
      </c>
      <c r="D410" s="1">
        <v>28428.67</v>
      </c>
      <c r="E410" s="1">
        <v>1069.059</v>
      </c>
      <c r="F410" s="1">
        <v>0.72100030000000004</v>
      </c>
      <c r="G410" s="1">
        <v>2.7113180000000001E-2</v>
      </c>
    </row>
    <row r="411" spans="1:7" x14ac:dyDescent="0.25">
      <c r="A411" s="1">
        <v>1.1592249999999999</v>
      </c>
      <c r="B411" s="1">
        <v>0.79994140000000002</v>
      </c>
      <c r="C411" s="1">
        <v>2.1</v>
      </c>
      <c r="D411" s="1">
        <v>28563.15</v>
      </c>
      <c r="E411" s="1">
        <v>1054.9680000000001</v>
      </c>
      <c r="F411" s="1">
        <v>0.72441109999999997</v>
      </c>
      <c r="G411" s="1">
        <v>2.6755810000000001E-2</v>
      </c>
    </row>
    <row r="412" spans="1:7" x14ac:dyDescent="0.25">
      <c r="A412" s="1">
        <v>1.1592249999999999</v>
      </c>
      <c r="B412" s="1">
        <v>0.78154950000000001</v>
      </c>
      <c r="C412" s="1">
        <v>2.2000000000000002</v>
      </c>
      <c r="D412" s="1">
        <v>28609.3</v>
      </c>
      <c r="E412" s="1">
        <v>1038.0609999999999</v>
      </c>
      <c r="F412" s="1">
        <v>0.72558149999999999</v>
      </c>
      <c r="G412" s="1">
        <v>2.632702E-2</v>
      </c>
    </row>
    <row r="413" spans="1:7" x14ac:dyDescent="0.25">
      <c r="A413" s="1">
        <v>1.1592249999999999</v>
      </c>
      <c r="B413" s="1">
        <v>0.76437049999999995</v>
      </c>
      <c r="C413" s="1">
        <v>2.2999999999999998</v>
      </c>
      <c r="D413" s="1">
        <v>28694.61</v>
      </c>
      <c r="E413" s="1">
        <v>1027.72</v>
      </c>
      <c r="F413" s="1">
        <v>0.72774510000000003</v>
      </c>
      <c r="G413" s="1">
        <v>2.6064759999999999E-2</v>
      </c>
    </row>
    <row r="414" spans="1:7" x14ac:dyDescent="0.25">
      <c r="A414" s="1">
        <v>1.1592249999999999</v>
      </c>
      <c r="B414" s="1">
        <v>0.74827670000000002</v>
      </c>
      <c r="C414" s="1">
        <v>2.4</v>
      </c>
      <c r="D414" s="1">
        <v>28774.639999999999</v>
      </c>
      <c r="E414" s="1">
        <v>1019.869</v>
      </c>
      <c r="F414" s="1">
        <v>0.72977479999999995</v>
      </c>
      <c r="G414" s="1">
        <v>2.5865630000000001E-2</v>
      </c>
    </row>
    <row r="415" spans="1:7" x14ac:dyDescent="0.25">
      <c r="A415" s="1">
        <v>1.1592249999999999</v>
      </c>
      <c r="B415" s="1">
        <v>0.73315839999999999</v>
      </c>
      <c r="C415" s="1">
        <v>2.5</v>
      </c>
      <c r="D415" s="1">
        <v>28812.13</v>
      </c>
      <c r="E415" s="1">
        <v>1011.417</v>
      </c>
      <c r="F415" s="1">
        <v>0.73072559999999998</v>
      </c>
      <c r="G415" s="1">
        <v>2.5651299999999998E-2</v>
      </c>
    </row>
    <row r="416" spans="1:7" x14ac:dyDescent="0.25">
      <c r="A416" s="1">
        <v>1.1592249999999999</v>
      </c>
      <c r="B416" s="1">
        <v>0.71892100000000003</v>
      </c>
      <c r="C416" s="1">
        <v>2.6</v>
      </c>
      <c r="D416" s="1">
        <v>28848.73</v>
      </c>
      <c r="E416" s="1">
        <v>1005.1660000000001</v>
      </c>
      <c r="F416" s="1">
        <v>0.73165380000000002</v>
      </c>
      <c r="G416" s="1">
        <v>2.549274E-2</v>
      </c>
    </row>
    <row r="417" spans="1:7" x14ac:dyDescent="0.25">
      <c r="A417" s="1">
        <v>1.1592249999999999</v>
      </c>
      <c r="B417" s="1">
        <v>0.70548200000000005</v>
      </c>
      <c r="C417" s="1">
        <v>2.7</v>
      </c>
      <c r="D417" s="1">
        <v>28882.75</v>
      </c>
      <c r="E417" s="1">
        <v>1000.518</v>
      </c>
      <c r="F417" s="1">
        <v>0.73251659999999996</v>
      </c>
      <c r="G417" s="1">
        <v>2.5374870000000001E-2</v>
      </c>
    </row>
    <row r="418" spans="1:7" x14ac:dyDescent="0.25">
      <c r="A418" s="1">
        <v>1.1592249999999999</v>
      </c>
      <c r="B418" s="1">
        <v>0.69276959999999999</v>
      </c>
      <c r="C418" s="1">
        <v>2.8</v>
      </c>
      <c r="D418" s="1">
        <v>28910.080000000002</v>
      </c>
      <c r="E418" s="1">
        <v>996.89549999999997</v>
      </c>
      <c r="F418" s="1">
        <v>0.73320969999999996</v>
      </c>
      <c r="G418" s="1">
        <v>2.5283E-2</v>
      </c>
    </row>
    <row r="419" spans="1:7" x14ac:dyDescent="0.25">
      <c r="A419" s="1">
        <v>1.1592249999999999</v>
      </c>
      <c r="B419" s="1">
        <v>0.68072049999999995</v>
      </c>
      <c r="C419" s="1">
        <v>2.9</v>
      </c>
      <c r="D419" s="1">
        <v>28936.51</v>
      </c>
      <c r="E419" s="1">
        <v>994.48850000000004</v>
      </c>
      <c r="F419" s="1">
        <v>0.73388010000000004</v>
      </c>
      <c r="G419" s="1">
        <v>2.522195E-2</v>
      </c>
    </row>
    <row r="420" spans="1:7" x14ac:dyDescent="0.25">
      <c r="A420" s="1">
        <v>1.1592249999999999</v>
      </c>
      <c r="B420" s="1">
        <v>0.66927899999999996</v>
      </c>
      <c r="C420" s="1">
        <v>3</v>
      </c>
      <c r="D420" s="1">
        <v>28944.95</v>
      </c>
      <c r="E420" s="1">
        <v>991.92150000000004</v>
      </c>
      <c r="F420" s="1">
        <v>0.73409409999999997</v>
      </c>
      <c r="G420" s="1">
        <v>2.5156850000000001E-2</v>
      </c>
    </row>
    <row r="421" spans="1:7" x14ac:dyDescent="0.25">
      <c r="A421" s="1">
        <v>1.1592249999999999</v>
      </c>
      <c r="B421" s="1">
        <v>0.65839570000000003</v>
      </c>
      <c r="C421" s="1">
        <v>3.1</v>
      </c>
      <c r="D421" s="1">
        <v>28955.02</v>
      </c>
      <c r="E421" s="1">
        <v>990.26620000000003</v>
      </c>
      <c r="F421" s="1">
        <v>0.73434949999999999</v>
      </c>
      <c r="G421" s="1">
        <v>2.5114870000000001E-2</v>
      </c>
    </row>
    <row r="422" spans="1:7" x14ac:dyDescent="0.25">
      <c r="A422" s="1">
        <v>1.1592249999999999</v>
      </c>
      <c r="B422" s="1">
        <v>0.64802660000000001</v>
      </c>
      <c r="C422" s="1">
        <v>3.2</v>
      </c>
      <c r="D422" s="1">
        <v>28963.85</v>
      </c>
      <c r="E422" s="1">
        <v>989.18029999999999</v>
      </c>
      <c r="F422" s="1">
        <v>0.73457349999999999</v>
      </c>
      <c r="G422" s="1">
        <v>2.5087330000000001E-2</v>
      </c>
    </row>
    <row r="423" spans="1:7" x14ac:dyDescent="0.25">
      <c r="A423" s="1">
        <v>1.1592249999999999</v>
      </c>
      <c r="B423" s="1">
        <v>0.63813249999999999</v>
      </c>
      <c r="C423" s="1">
        <v>3.3</v>
      </c>
      <c r="D423" s="1">
        <v>28966.400000000001</v>
      </c>
      <c r="E423" s="1">
        <v>988.22289999999998</v>
      </c>
      <c r="F423" s="1">
        <v>0.73463809999999996</v>
      </c>
      <c r="G423" s="1">
        <v>2.506305E-2</v>
      </c>
    </row>
    <row r="424" spans="1:7" x14ac:dyDescent="0.25">
      <c r="A424" s="1">
        <v>1.1592249999999999</v>
      </c>
      <c r="B424" s="1">
        <v>0.62867810000000002</v>
      </c>
      <c r="C424" s="1">
        <v>3.4</v>
      </c>
      <c r="D424" s="1">
        <v>28987.23</v>
      </c>
      <c r="E424" s="1">
        <v>989.00139999999999</v>
      </c>
      <c r="F424" s="1">
        <v>0.73516630000000005</v>
      </c>
      <c r="G424" s="1">
        <v>2.5082790000000001E-2</v>
      </c>
    </row>
    <row r="425" spans="1:7" x14ac:dyDescent="0.25">
      <c r="A425" s="1">
        <v>1.1592249999999999</v>
      </c>
      <c r="B425" s="1">
        <v>0.61963190000000001</v>
      </c>
      <c r="C425" s="1">
        <v>3.5</v>
      </c>
      <c r="D425" s="1">
        <v>28995.93</v>
      </c>
      <c r="E425" s="1">
        <v>989.58479999999997</v>
      </c>
      <c r="F425" s="1">
        <v>0.73538700000000001</v>
      </c>
      <c r="G425" s="1">
        <v>2.5097580000000001E-2</v>
      </c>
    </row>
    <row r="426" spans="1:7" x14ac:dyDescent="0.25">
      <c r="A426" s="1">
        <v>1.1592249999999999</v>
      </c>
      <c r="B426" s="1">
        <v>0.61096530000000004</v>
      </c>
      <c r="C426" s="1">
        <v>3.6</v>
      </c>
      <c r="D426" s="1">
        <v>28995.82</v>
      </c>
      <c r="E426" s="1">
        <v>989.97749999999996</v>
      </c>
      <c r="F426" s="1">
        <v>0.73538429999999999</v>
      </c>
      <c r="G426" s="1">
        <v>2.5107540000000001E-2</v>
      </c>
    </row>
    <row r="427" spans="1:7" x14ac:dyDescent="0.25">
      <c r="A427" s="1">
        <v>1.1592249999999999</v>
      </c>
      <c r="B427" s="1">
        <v>0.60265250000000004</v>
      </c>
      <c r="C427" s="1">
        <v>3.7</v>
      </c>
      <c r="D427" s="1">
        <v>28990.54</v>
      </c>
      <c r="E427" s="1">
        <v>990.31560000000002</v>
      </c>
      <c r="F427" s="1">
        <v>0.73525039999999997</v>
      </c>
      <c r="G427" s="1">
        <v>2.5116119999999999E-2</v>
      </c>
    </row>
    <row r="428" spans="1:7" x14ac:dyDescent="0.25">
      <c r="A428" s="1">
        <v>1.1592249999999999</v>
      </c>
      <c r="B428" s="1">
        <v>0.59467000000000003</v>
      </c>
      <c r="C428" s="1">
        <v>3.8</v>
      </c>
      <c r="D428" s="1">
        <v>28982.16</v>
      </c>
      <c r="E428" s="1">
        <v>990.66319999999996</v>
      </c>
      <c r="F428" s="1">
        <v>0.73503790000000002</v>
      </c>
      <c r="G428" s="1">
        <v>2.5124939999999998E-2</v>
      </c>
    </row>
    <row r="429" spans="1:7" x14ac:dyDescent="0.25">
      <c r="A429" s="1">
        <v>1.1592249999999999</v>
      </c>
      <c r="B429" s="1">
        <v>0.58699650000000003</v>
      </c>
      <c r="C429" s="1">
        <v>3.9</v>
      </c>
      <c r="D429" s="1">
        <v>28971.919999999998</v>
      </c>
      <c r="E429" s="1">
        <v>991.04650000000004</v>
      </c>
      <c r="F429" s="1">
        <v>0.73477800000000004</v>
      </c>
      <c r="G429" s="1">
        <v>2.513466E-2</v>
      </c>
    </row>
    <row r="430" spans="1:7" x14ac:dyDescent="0.25">
      <c r="A430" s="1">
        <v>1.3291120000000001</v>
      </c>
      <c r="B430" s="1">
        <v>4.2030200000000004</v>
      </c>
      <c r="C430" s="1">
        <v>0.1</v>
      </c>
      <c r="D430" s="1">
        <v>28196.35</v>
      </c>
      <c r="E430" s="1">
        <v>-1905.645</v>
      </c>
      <c r="F430" s="1">
        <v>0.54398199999999997</v>
      </c>
      <c r="G430" s="1">
        <v>-3.6764930000000001E-2</v>
      </c>
    </row>
    <row r="431" spans="1:7" x14ac:dyDescent="0.25">
      <c r="A431" s="1">
        <v>1.3291120000000001</v>
      </c>
      <c r="B431" s="1">
        <v>2.971984</v>
      </c>
      <c r="C431" s="1">
        <v>0.2</v>
      </c>
      <c r="D431" s="1">
        <v>37055.26</v>
      </c>
      <c r="E431" s="1">
        <v>1538.0730000000001</v>
      </c>
      <c r="F431" s="1">
        <v>0.71489380000000002</v>
      </c>
      <c r="G431" s="1">
        <v>2.967349E-2</v>
      </c>
    </row>
    <row r="432" spans="1:7" x14ac:dyDescent="0.25">
      <c r="A432" s="1">
        <v>1.3291120000000001</v>
      </c>
      <c r="B432" s="1">
        <v>2.426615</v>
      </c>
      <c r="C432" s="1">
        <v>0.3</v>
      </c>
      <c r="D432" s="1">
        <v>37828.04</v>
      </c>
      <c r="E432" s="1">
        <v>2826.6289999999999</v>
      </c>
      <c r="F432" s="1">
        <v>0.72980279999999997</v>
      </c>
      <c r="G432" s="1">
        <v>5.4533129999999999E-2</v>
      </c>
    </row>
    <row r="433" spans="1:7" x14ac:dyDescent="0.25">
      <c r="A433" s="1">
        <v>1.3291120000000001</v>
      </c>
      <c r="B433" s="1">
        <v>2.1015100000000002</v>
      </c>
      <c r="C433" s="1">
        <v>0.4</v>
      </c>
      <c r="D433" s="1">
        <v>36920.660000000003</v>
      </c>
      <c r="E433" s="1">
        <v>3019.0219999999999</v>
      </c>
      <c r="F433" s="1">
        <v>0.71229699999999996</v>
      </c>
      <c r="G433" s="1">
        <v>5.8244900000000002E-2</v>
      </c>
    </row>
    <row r="434" spans="1:7" x14ac:dyDescent="0.25">
      <c r="A434" s="1">
        <v>1.3291120000000001</v>
      </c>
      <c r="B434" s="1">
        <v>1.879648</v>
      </c>
      <c r="C434" s="1">
        <v>0.5</v>
      </c>
      <c r="D434" s="1">
        <v>35700.32</v>
      </c>
      <c r="E434" s="1">
        <v>2856.3009999999999</v>
      </c>
      <c r="F434" s="1">
        <v>0.68875330000000001</v>
      </c>
      <c r="G434" s="1">
        <v>5.5105590000000003E-2</v>
      </c>
    </row>
    <row r="435" spans="1:7" x14ac:dyDescent="0.25">
      <c r="A435" s="1">
        <v>1.3291120000000001</v>
      </c>
      <c r="B435" s="1">
        <v>1.715876</v>
      </c>
      <c r="C435" s="1">
        <v>0.6</v>
      </c>
      <c r="D435" s="1">
        <v>34900.32</v>
      </c>
      <c r="E435" s="1">
        <v>2656.9670000000001</v>
      </c>
      <c r="F435" s="1">
        <v>0.67331929999999995</v>
      </c>
      <c r="G435" s="1">
        <v>5.1259899999999997E-2</v>
      </c>
    </row>
    <row r="436" spans="1:7" x14ac:dyDescent="0.25">
      <c r="A436" s="1">
        <v>1.3291120000000001</v>
      </c>
      <c r="B436" s="1">
        <v>1.588592</v>
      </c>
      <c r="C436" s="1">
        <v>0.7</v>
      </c>
      <c r="D436" s="1">
        <v>34946.65</v>
      </c>
      <c r="E436" s="1">
        <v>2541.614</v>
      </c>
      <c r="F436" s="1">
        <v>0.67421310000000001</v>
      </c>
      <c r="G436" s="1">
        <v>4.9034439999999999E-2</v>
      </c>
    </row>
    <row r="437" spans="1:7" x14ac:dyDescent="0.25">
      <c r="A437" s="1">
        <v>1.3291120000000001</v>
      </c>
      <c r="B437" s="1">
        <v>1.485992</v>
      </c>
      <c r="C437" s="1">
        <v>0.8</v>
      </c>
      <c r="D437" s="1">
        <v>34448.57</v>
      </c>
      <c r="E437" s="1">
        <v>2335.7350000000001</v>
      </c>
      <c r="F437" s="1">
        <v>0.66460390000000003</v>
      </c>
      <c r="G437" s="1">
        <v>4.5062489999999997E-2</v>
      </c>
    </row>
    <row r="438" spans="1:7" x14ac:dyDescent="0.25">
      <c r="A438" s="1">
        <v>1.3291120000000001</v>
      </c>
      <c r="B438" s="1">
        <v>1.4010069999999999</v>
      </c>
      <c r="C438" s="1">
        <v>0.9</v>
      </c>
      <c r="D438" s="1">
        <v>34854.910000000003</v>
      </c>
      <c r="E438" s="1">
        <v>2253.663</v>
      </c>
      <c r="F438" s="1">
        <v>0.67244309999999996</v>
      </c>
      <c r="G438" s="1">
        <v>4.34791E-2</v>
      </c>
    </row>
    <row r="439" spans="1:7" x14ac:dyDescent="0.25">
      <c r="A439" s="1">
        <v>1.3291120000000001</v>
      </c>
      <c r="B439" s="1">
        <v>1.3291120000000001</v>
      </c>
      <c r="C439">
        <v>1</v>
      </c>
      <c r="D439" s="1">
        <v>34553.519999999997</v>
      </c>
      <c r="E439" s="1">
        <v>2086.9169999999999</v>
      </c>
      <c r="F439" s="1">
        <v>0.66662849999999996</v>
      </c>
      <c r="G439" s="1">
        <v>4.0262140000000002E-2</v>
      </c>
    </row>
    <row r="440" spans="1:7" x14ac:dyDescent="0.25">
      <c r="A440" s="1">
        <v>1.3291120000000001</v>
      </c>
      <c r="B440" s="1">
        <v>1.267258</v>
      </c>
      <c r="C440" s="1">
        <v>1.1000000000000001</v>
      </c>
      <c r="D440" s="1">
        <v>34803.31</v>
      </c>
      <c r="E440" s="1">
        <v>1994.991</v>
      </c>
      <c r="F440" s="1">
        <v>0.67144769999999998</v>
      </c>
      <c r="G440" s="1">
        <v>3.8488649999999999E-2</v>
      </c>
    </row>
    <row r="441" spans="1:7" x14ac:dyDescent="0.25">
      <c r="A441" s="1">
        <v>1.3291120000000001</v>
      </c>
      <c r="B441" s="1">
        <v>1.2133069999999999</v>
      </c>
      <c r="C441" s="1">
        <v>1.2</v>
      </c>
      <c r="D441" s="1">
        <v>35252.19</v>
      </c>
      <c r="E441" s="1">
        <v>1934.3119999999999</v>
      </c>
      <c r="F441" s="1">
        <v>0.68010780000000004</v>
      </c>
      <c r="G441" s="1">
        <v>3.7317980000000001E-2</v>
      </c>
    </row>
    <row r="442" spans="1:7" x14ac:dyDescent="0.25">
      <c r="A442" s="1">
        <v>1.3291120000000001</v>
      </c>
      <c r="B442" s="1">
        <v>1.165708</v>
      </c>
      <c r="C442" s="1">
        <v>1.3</v>
      </c>
      <c r="D442" s="1">
        <v>35127.4</v>
      </c>
      <c r="E442" s="1">
        <v>1819.4459999999999</v>
      </c>
      <c r="F442" s="1">
        <v>0.67770030000000003</v>
      </c>
      <c r="G442" s="1">
        <v>3.510191E-2</v>
      </c>
    </row>
    <row r="443" spans="1:7" x14ac:dyDescent="0.25">
      <c r="A443" s="1">
        <v>1.3291120000000001</v>
      </c>
      <c r="B443" s="1">
        <v>1.1233040000000001</v>
      </c>
      <c r="C443" s="1">
        <v>1.4</v>
      </c>
      <c r="D443" s="1">
        <v>35347.019999999997</v>
      </c>
      <c r="E443" s="1">
        <v>1750.8440000000001</v>
      </c>
      <c r="F443" s="1">
        <v>0.68193729999999997</v>
      </c>
      <c r="G443" s="1">
        <v>3.3778410000000002E-2</v>
      </c>
    </row>
    <row r="444" spans="1:7" x14ac:dyDescent="0.25">
      <c r="A444" s="1">
        <v>1.3291120000000001</v>
      </c>
      <c r="B444" s="1">
        <v>1.085215</v>
      </c>
      <c r="C444" s="1">
        <v>1.5</v>
      </c>
      <c r="D444" s="1">
        <v>35836.519999999997</v>
      </c>
      <c r="E444" s="1">
        <v>1715.6469999999999</v>
      </c>
      <c r="F444" s="1">
        <v>0.69138109999999997</v>
      </c>
      <c r="G444" s="1">
        <v>3.3099360000000001E-2</v>
      </c>
    </row>
    <row r="445" spans="1:7" x14ac:dyDescent="0.25">
      <c r="A445" s="1">
        <v>1.3291120000000001</v>
      </c>
      <c r="B445" s="1">
        <v>1.0507550000000001</v>
      </c>
      <c r="C445" s="1">
        <v>1.6</v>
      </c>
      <c r="D445" s="1">
        <v>36132.620000000003</v>
      </c>
      <c r="E445" s="1">
        <v>1669.9480000000001</v>
      </c>
      <c r="F445" s="1">
        <v>0.69709350000000003</v>
      </c>
      <c r="G445" s="1">
        <v>3.2217700000000002E-2</v>
      </c>
    </row>
    <row r="446" spans="1:7" x14ac:dyDescent="0.25">
      <c r="A446" s="1">
        <v>1.3291120000000001</v>
      </c>
      <c r="B446" s="1">
        <v>1.019382</v>
      </c>
      <c r="C446" s="1">
        <v>1.7</v>
      </c>
      <c r="D446" s="1">
        <v>36082.370000000003</v>
      </c>
      <c r="E446" s="1">
        <v>1600.537</v>
      </c>
      <c r="F446" s="1">
        <v>0.69612410000000002</v>
      </c>
      <c r="G446" s="1">
        <v>3.0878590000000001E-2</v>
      </c>
    </row>
    <row r="447" spans="1:7" x14ac:dyDescent="0.25">
      <c r="A447" s="1">
        <v>1.3291120000000001</v>
      </c>
      <c r="B447" s="1">
        <v>0.99066140000000003</v>
      </c>
      <c r="C447" s="1">
        <v>1.8</v>
      </c>
      <c r="D447" s="1">
        <v>36230.57</v>
      </c>
      <c r="E447" s="1">
        <v>1555.711</v>
      </c>
      <c r="F447" s="1">
        <v>0.69898320000000003</v>
      </c>
      <c r="G447" s="1">
        <v>3.001376E-2</v>
      </c>
    </row>
    <row r="448" spans="1:7" x14ac:dyDescent="0.25">
      <c r="A448" s="1">
        <v>1.3291120000000001</v>
      </c>
      <c r="B448" s="1">
        <v>0.96423899999999996</v>
      </c>
      <c r="C448" s="1">
        <v>1.9</v>
      </c>
      <c r="D448" s="1">
        <v>36458.769999999997</v>
      </c>
      <c r="E448" s="1">
        <v>1524.6569999999999</v>
      </c>
      <c r="F448" s="1">
        <v>0.70338590000000001</v>
      </c>
      <c r="G448" s="1">
        <v>2.9414659999999999E-2</v>
      </c>
    </row>
    <row r="449" spans="1:7" x14ac:dyDescent="0.25">
      <c r="A449" s="1">
        <v>1.3291120000000001</v>
      </c>
      <c r="B449" s="1">
        <v>0.93982390000000005</v>
      </c>
      <c r="C449">
        <v>2</v>
      </c>
      <c r="D449" s="1">
        <v>36743.67</v>
      </c>
      <c r="E449" s="1">
        <v>1502.7270000000001</v>
      </c>
      <c r="F449" s="1">
        <v>0.70888240000000002</v>
      </c>
      <c r="G449" s="1">
        <v>2.8991570000000001E-2</v>
      </c>
    </row>
    <row r="450" spans="1:7" x14ac:dyDescent="0.25">
      <c r="A450" s="1">
        <v>1.3291120000000001</v>
      </c>
      <c r="B450" s="1">
        <v>0.91717420000000005</v>
      </c>
      <c r="C450" s="1">
        <v>2.1</v>
      </c>
      <c r="D450" s="1">
        <v>36954.68</v>
      </c>
      <c r="E450" s="1">
        <v>1480.6590000000001</v>
      </c>
      <c r="F450" s="1">
        <v>0.71295330000000001</v>
      </c>
      <c r="G450" s="1">
        <v>2.8565819999999999E-2</v>
      </c>
    </row>
    <row r="451" spans="1:7" x14ac:dyDescent="0.25">
      <c r="A451" s="1">
        <v>1.3291120000000001</v>
      </c>
      <c r="B451" s="1">
        <v>0.89608690000000002</v>
      </c>
      <c r="C451" s="1">
        <v>2.2000000000000002</v>
      </c>
      <c r="D451" s="1">
        <v>36968.49</v>
      </c>
      <c r="E451" s="1">
        <v>1447.74</v>
      </c>
      <c r="F451" s="1">
        <v>0.71321979999999996</v>
      </c>
      <c r="G451" s="1">
        <v>2.7930719999999999E-2</v>
      </c>
    </row>
    <row r="452" spans="1:7" x14ac:dyDescent="0.25">
      <c r="A452" s="1">
        <v>1.3291120000000001</v>
      </c>
      <c r="B452" s="1">
        <v>0.87639029999999996</v>
      </c>
      <c r="C452" s="1">
        <v>2.2999999999999998</v>
      </c>
      <c r="D452" s="1">
        <v>37053.879999999997</v>
      </c>
      <c r="E452" s="1">
        <v>1424.3050000000001</v>
      </c>
      <c r="F452" s="1">
        <v>0.71486709999999998</v>
      </c>
      <c r="G452" s="1">
        <v>2.7478590000000001E-2</v>
      </c>
    </row>
    <row r="453" spans="1:7" x14ac:dyDescent="0.25">
      <c r="A453" s="1">
        <v>1.3291120000000001</v>
      </c>
      <c r="B453" s="1">
        <v>0.85793790000000003</v>
      </c>
      <c r="C453" s="1">
        <v>2.4</v>
      </c>
      <c r="D453" s="1">
        <v>37166.15</v>
      </c>
      <c r="E453" s="1">
        <v>1406.7739999999999</v>
      </c>
      <c r="F453" s="1">
        <v>0.71703320000000004</v>
      </c>
      <c r="G453" s="1">
        <v>2.7140379999999999E-2</v>
      </c>
    </row>
    <row r="454" spans="1:7" x14ac:dyDescent="0.25">
      <c r="A454" s="1">
        <v>1.3291120000000001</v>
      </c>
      <c r="B454" s="1">
        <v>0.84060400000000002</v>
      </c>
      <c r="C454" s="1">
        <v>2.5</v>
      </c>
      <c r="D454" s="1">
        <v>37261.82</v>
      </c>
      <c r="E454" s="1">
        <v>1391.627</v>
      </c>
      <c r="F454" s="1">
        <v>0.71887869999999998</v>
      </c>
      <c r="G454" s="1">
        <v>2.6848159999999999E-2</v>
      </c>
    </row>
    <row r="455" spans="1:7" x14ac:dyDescent="0.25">
      <c r="A455" s="1">
        <v>1.3291120000000001</v>
      </c>
      <c r="B455" s="1">
        <v>0.82428009999999996</v>
      </c>
      <c r="C455" s="1">
        <v>2.6</v>
      </c>
      <c r="D455" s="1">
        <v>37404.01</v>
      </c>
      <c r="E455" s="1">
        <v>1382.2909999999999</v>
      </c>
      <c r="F455" s="1">
        <v>0.72162210000000004</v>
      </c>
      <c r="G455" s="1">
        <v>2.6668049999999999E-2</v>
      </c>
    </row>
    <row r="456" spans="1:7" x14ac:dyDescent="0.25">
      <c r="A456" s="1">
        <v>1.3291120000000001</v>
      </c>
      <c r="B456" s="1">
        <v>0.80887160000000002</v>
      </c>
      <c r="C456" s="1">
        <v>2.7</v>
      </c>
      <c r="D456" s="1">
        <v>37515.69</v>
      </c>
      <c r="E456" s="1">
        <v>1373.751</v>
      </c>
      <c r="F456" s="1">
        <v>0.72377670000000005</v>
      </c>
      <c r="G456" s="1">
        <v>2.6503269999999999E-2</v>
      </c>
    </row>
    <row r="457" spans="1:7" x14ac:dyDescent="0.25">
      <c r="A457" s="1">
        <v>1.3291120000000001</v>
      </c>
      <c r="B457" s="1">
        <v>0.79429620000000001</v>
      </c>
      <c r="C457" s="1">
        <v>2.8</v>
      </c>
      <c r="D457" s="1">
        <v>37523.69</v>
      </c>
      <c r="E457" s="1">
        <v>1359.807</v>
      </c>
      <c r="F457" s="1">
        <v>0.72393099999999999</v>
      </c>
      <c r="G457" s="1">
        <v>2.6234270000000001E-2</v>
      </c>
    </row>
    <row r="458" spans="1:7" x14ac:dyDescent="0.25">
      <c r="A458" s="1">
        <v>1.3291120000000001</v>
      </c>
      <c r="B458" s="1">
        <v>0.78048130000000004</v>
      </c>
      <c r="C458" s="1">
        <v>2.9</v>
      </c>
      <c r="D458" s="1">
        <v>37547.370000000003</v>
      </c>
      <c r="E458" s="1">
        <v>1349.278</v>
      </c>
      <c r="F458" s="1">
        <v>0.72438789999999997</v>
      </c>
      <c r="G458" s="1">
        <v>2.603113E-2</v>
      </c>
    </row>
    <row r="459" spans="1:7" x14ac:dyDescent="0.25">
      <c r="A459" s="1">
        <v>1.3291120000000001</v>
      </c>
      <c r="B459" s="1">
        <v>0.76736300000000002</v>
      </c>
      <c r="C459" s="1">
        <v>3</v>
      </c>
      <c r="D459" s="1">
        <v>37627.519999999997</v>
      </c>
      <c r="E459" s="1">
        <v>1344.42</v>
      </c>
      <c r="F459" s="1">
        <v>0.72593410000000003</v>
      </c>
      <c r="G459" s="1">
        <v>2.5937399999999999E-2</v>
      </c>
    </row>
    <row r="460" spans="1:7" x14ac:dyDescent="0.25">
      <c r="A460" s="1">
        <v>1.3291120000000001</v>
      </c>
      <c r="B460" s="1">
        <v>0.75488469999999996</v>
      </c>
      <c r="C460" s="1">
        <v>3.1</v>
      </c>
      <c r="D460" s="1">
        <v>37706.49</v>
      </c>
      <c r="E460" s="1">
        <v>1340.8630000000001</v>
      </c>
      <c r="F460" s="1">
        <v>0.72745780000000004</v>
      </c>
      <c r="G460" s="1">
        <v>2.5868789999999999E-2</v>
      </c>
    </row>
    <row r="461" spans="1:7" x14ac:dyDescent="0.25">
      <c r="A461" s="1">
        <v>1.3291120000000001</v>
      </c>
      <c r="B461" s="1">
        <v>0.74299599999999999</v>
      </c>
      <c r="C461" s="1">
        <v>3.2</v>
      </c>
      <c r="D461" s="1">
        <v>37696.14</v>
      </c>
      <c r="E461" s="1">
        <v>1332.61</v>
      </c>
      <c r="F461" s="1">
        <v>0.72725799999999996</v>
      </c>
      <c r="G461" s="1">
        <v>2.5709570000000001E-2</v>
      </c>
    </row>
    <row r="462" spans="1:7" x14ac:dyDescent="0.25">
      <c r="A462" s="1">
        <v>1.3291120000000001</v>
      </c>
      <c r="B462" s="1">
        <v>0.73165190000000002</v>
      </c>
      <c r="C462" s="1">
        <v>3.3</v>
      </c>
      <c r="D462" s="1">
        <v>37733.269999999997</v>
      </c>
      <c r="E462" s="1">
        <v>1328.8630000000001</v>
      </c>
      <c r="F462" s="1">
        <v>0.72797440000000002</v>
      </c>
      <c r="G462" s="1">
        <v>2.5637279999999998E-2</v>
      </c>
    </row>
    <row r="463" spans="1:7" x14ac:dyDescent="0.25">
      <c r="A463" s="1">
        <v>1.3291120000000001</v>
      </c>
      <c r="B463" s="1">
        <v>0.72081200000000001</v>
      </c>
      <c r="C463" s="1">
        <v>3.4</v>
      </c>
      <c r="D463" s="1">
        <v>37781.339999999997</v>
      </c>
      <c r="E463" s="1">
        <v>1326.806</v>
      </c>
      <c r="F463" s="1">
        <v>0.72890169999999999</v>
      </c>
      <c r="G463" s="1">
        <v>2.559759E-2</v>
      </c>
    </row>
    <row r="464" spans="1:7" x14ac:dyDescent="0.25">
      <c r="A464" s="1">
        <v>1.3291120000000001</v>
      </c>
      <c r="B464" s="1">
        <v>0.71044010000000002</v>
      </c>
      <c r="C464" s="1">
        <v>3.5</v>
      </c>
      <c r="D464" s="1">
        <v>37780.269999999997</v>
      </c>
      <c r="E464" s="1">
        <v>1322.289</v>
      </c>
      <c r="F464" s="1">
        <v>0.728881</v>
      </c>
      <c r="G464" s="1">
        <v>2.551045E-2</v>
      </c>
    </row>
    <row r="465" spans="1:7" x14ac:dyDescent="0.25">
      <c r="A465" s="1">
        <v>1.3291120000000001</v>
      </c>
      <c r="B465" s="1">
        <v>0.7005034</v>
      </c>
      <c r="C465" s="1">
        <v>3.6</v>
      </c>
      <c r="D465" s="1">
        <v>37819.730000000003</v>
      </c>
      <c r="E465" s="1">
        <v>1321.3389999999999</v>
      </c>
      <c r="F465" s="1">
        <v>0.72964229999999997</v>
      </c>
      <c r="G465" s="1">
        <v>2.5492109999999998E-2</v>
      </c>
    </row>
    <row r="466" spans="1:7" x14ac:dyDescent="0.25">
      <c r="A466" s="1">
        <v>1.3291120000000001</v>
      </c>
      <c r="B466" s="1">
        <v>0.69097229999999998</v>
      </c>
      <c r="C466" s="1">
        <v>3.7</v>
      </c>
      <c r="D466" s="1">
        <v>37820</v>
      </c>
      <c r="E466" s="1">
        <v>1318.364</v>
      </c>
      <c r="F466" s="1">
        <v>0.7296475</v>
      </c>
      <c r="G466" s="1">
        <v>2.5434720000000001E-2</v>
      </c>
    </row>
    <row r="467" spans="1:7" x14ac:dyDescent="0.25">
      <c r="A467" s="1">
        <v>1.3291120000000001</v>
      </c>
      <c r="B467" s="1">
        <v>0.68181990000000003</v>
      </c>
      <c r="C467" s="1">
        <v>3.8</v>
      </c>
      <c r="D467" s="1">
        <v>37833.24</v>
      </c>
      <c r="E467" s="1">
        <v>1316.873</v>
      </c>
      <c r="F467" s="1">
        <v>0.72990299999999997</v>
      </c>
      <c r="G467" s="1">
        <v>2.540595E-2</v>
      </c>
    </row>
    <row r="468" spans="1:7" x14ac:dyDescent="0.25">
      <c r="A468" s="1">
        <v>1.3291120000000001</v>
      </c>
      <c r="B468" s="1">
        <v>0.67302189999999995</v>
      </c>
      <c r="C468" s="1">
        <v>3.9</v>
      </c>
      <c r="D468" s="1">
        <v>37843.800000000003</v>
      </c>
      <c r="E468" s="1">
        <v>1315.7560000000001</v>
      </c>
      <c r="F468" s="1">
        <v>0.7301067</v>
      </c>
      <c r="G468" s="1">
        <v>2.538441E-2</v>
      </c>
    </row>
    <row r="469" spans="1:7" x14ac:dyDescent="0.25">
      <c r="A469" s="22" t="s">
        <v>61</v>
      </c>
      <c r="B469" s="22"/>
      <c r="C469" s="22"/>
      <c r="D469" s="22"/>
      <c r="E469" s="22"/>
      <c r="F469" s="22"/>
      <c r="G469" s="22"/>
    </row>
    <row r="470" spans="1:7" x14ac:dyDescent="0.25">
      <c r="A470" s="1" t="s">
        <v>62</v>
      </c>
      <c r="B470" s="1">
        <v>6.3203310000000004</v>
      </c>
      <c r="C470" s="1">
        <v>0.1</v>
      </c>
      <c r="D470" s="1">
        <v>148919.20000000001</v>
      </c>
      <c r="E470" s="1">
        <v>-8414.0840000000007</v>
      </c>
      <c r="F470" s="1">
        <v>1.270532</v>
      </c>
      <c r="G470" s="1">
        <v>-7.1786329999999995E-2</v>
      </c>
    </row>
    <row r="471" spans="1:7" x14ac:dyDescent="0.25">
      <c r="A471" s="1">
        <v>1.998664</v>
      </c>
      <c r="B471" s="1">
        <v>4.4691489999999998</v>
      </c>
      <c r="C471" s="1">
        <v>0.2</v>
      </c>
      <c r="D471" s="1">
        <v>164579.5</v>
      </c>
      <c r="E471" s="1">
        <v>11459.05</v>
      </c>
      <c r="F471" s="1">
        <v>1.4041399999999999</v>
      </c>
      <c r="G471" s="1">
        <v>9.7765069999999996E-2</v>
      </c>
    </row>
    <row r="472" spans="1:7" x14ac:dyDescent="0.25">
      <c r="A472" s="1">
        <v>1.998664</v>
      </c>
      <c r="B472" s="1">
        <v>3.6490450000000001</v>
      </c>
      <c r="C472" s="1">
        <v>0.3</v>
      </c>
      <c r="D472" s="1">
        <v>132774.20000000001</v>
      </c>
      <c r="E472" s="1">
        <v>11187.75</v>
      </c>
      <c r="F472" s="1">
        <v>1.1327879999999999</v>
      </c>
      <c r="G472" s="1">
        <v>9.5450409999999999E-2</v>
      </c>
    </row>
    <row r="473" spans="1:7" x14ac:dyDescent="0.25">
      <c r="A473" s="1">
        <v>1.998664</v>
      </c>
      <c r="B473" s="1">
        <v>3.1601659999999998</v>
      </c>
      <c r="C473" s="1">
        <v>0.4</v>
      </c>
      <c r="D473" s="1">
        <v>110054</v>
      </c>
      <c r="E473" s="1">
        <v>8782.3449999999993</v>
      </c>
      <c r="F473" s="1">
        <v>0.93894630000000001</v>
      </c>
      <c r="G473" s="1">
        <v>7.4928220000000004E-2</v>
      </c>
    </row>
    <row r="474" spans="1:7" x14ac:dyDescent="0.25">
      <c r="A474" s="1">
        <v>1.998664</v>
      </c>
      <c r="B474" s="1">
        <v>2.8265380000000002</v>
      </c>
      <c r="C474" s="1">
        <v>0.5</v>
      </c>
      <c r="D474" s="1">
        <v>98817.76</v>
      </c>
      <c r="E474" s="1">
        <v>7451.4390000000003</v>
      </c>
      <c r="F474" s="1">
        <v>0.8430822</v>
      </c>
      <c r="G474" s="1">
        <v>6.3573350000000001E-2</v>
      </c>
    </row>
    <row r="475" spans="1:7" x14ac:dyDescent="0.25">
      <c r="A475" s="1">
        <v>1.998664</v>
      </c>
      <c r="B475" s="1">
        <v>2.5802640000000001</v>
      </c>
      <c r="C475" s="1">
        <v>0.6</v>
      </c>
      <c r="D475" s="1">
        <v>91832.58</v>
      </c>
      <c r="E475" s="1">
        <v>6604.9430000000002</v>
      </c>
      <c r="F475" s="1">
        <v>0.78348680000000004</v>
      </c>
      <c r="G475" s="1">
        <v>5.6351310000000002E-2</v>
      </c>
    </row>
    <row r="476" spans="1:7" x14ac:dyDescent="0.25">
      <c r="A476" s="1">
        <v>1.998664</v>
      </c>
      <c r="B476" s="1">
        <v>2.3888609999999999</v>
      </c>
      <c r="C476" s="1">
        <v>0.7</v>
      </c>
      <c r="D476" s="1">
        <v>88103.05</v>
      </c>
      <c r="E476" s="1">
        <v>5998.36</v>
      </c>
      <c r="F476" s="1">
        <v>0.75166759999999999</v>
      </c>
      <c r="G476" s="1">
        <v>5.117613E-2</v>
      </c>
    </row>
    <row r="477" spans="1:7" x14ac:dyDescent="0.25">
      <c r="A477" s="1">
        <v>1.998664</v>
      </c>
      <c r="B477" s="1">
        <v>2.2345739999999998</v>
      </c>
      <c r="C477" s="1">
        <v>0.8</v>
      </c>
      <c r="D477" s="1">
        <v>84854.68</v>
      </c>
      <c r="E477" s="1">
        <v>5494.5839999999998</v>
      </c>
      <c r="F477" s="1">
        <v>0.72395359999999997</v>
      </c>
      <c r="G477" s="1">
        <v>4.6878070000000001E-2</v>
      </c>
    </row>
    <row r="478" spans="1:7" x14ac:dyDescent="0.25">
      <c r="A478" s="1">
        <v>1.998664</v>
      </c>
      <c r="B478" s="1">
        <v>2.1067770000000001</v>
      </c>
      <c r="C478" s="1">
        <v>0.9</v>
      </c>
      <c r="D478" s="1">
        <v>82536.31</v>
      </c>
      <c r="E478" s="1">
        <v>5107.2420000000002</v>
      </c>
      <c r="F478" s="1">
        <v>0.70417399999999997</v>
      </c>
      <c r="G478" s="1">
        <v>4.3573389999999997E-2</v>
      </c>
    </row>
    <row r="479" spans="1:7" x14ac:dyDescent="0.25">
      <c r="A479" s="1">
        <v>1.998664</v>
      </c>
      <c r="B479" s="1">
        <v>1.998664</v>
      </c>
      <c r="C479">
        <v>1</v>
      </c>
      <c r="D479" s="1">
        <v>80981.81</v>
      </c>
      <c r="E479" s="1">
        <v>4814.808</v>
      </c>
      <c r="F479" s="1">
        <v>0.69091150000000001</v>
      </c>
      <c r="G479" s="1">
        <v>4.1078440000000001E-2</v>
      </c>
    </row>
    <row r="480" spans="1:7" x14ac:dyDescent="0.25">
      <c r="A480" s="1">
        <v>1.998664</v>
      </c>
      <c r="B480" s="1">
        <v>1.9056519999999999</v>
      </c>
      <c r="C480" s="1">
        <v>1.1000000000000001</v>
      </c>
      <c r="D480" s="1">
        <v>80664.31</v>
      </c>
      <c r="E480" s="1">
        <v>4680.6930000000002</v>
      </c>
      <c r="F480" s="1">
        <v>0.6882026</v>
      </c>
      <c r="G480" s="1">
        <v>3.9934209999999998E-2</v>
      </c>
    </row>
    <row r="481" spans="1:7" x14ac:dyDescent="0.25">
      <c r="A481" s="1">
        <v>1.998664</v>
      </c>
      <c r="B481" s="1">
        <v>1.824522</v>
      </c>
      <c r="C481" s="1">
        <v>1.2</v>
      </c>
      <c r="D481" s="1">
        <v>80387.539999999994</v>
      </c>
      <c r="E481" s="1">
        <v>4540.9369999999999</v>
      </c>
      <c r="F481" s="1">
        <v>0.68584129999999999</v>
      </c>
      <c r="G481" s="1">
        <v>3.8741850000000001E-2</v>
      </c>
    </row>
    <row r="482" spans="1:7" x14ac:dyDescent="0.25">
      <c r="A482" s="1">
        <v>1.998664</v>
      </c>
      <c r="B482" s="1">
        <v>1.7529440000000001</v>
      </c>
      <c r="C482" s="1">
        <v>1.3</v>
      </c>
      <c r="D482" s="1">
        <v>79341.38</v>
      </c>
      <c r="E482" s="1">
        <v>4320.5510000000004</v>
      </c>
      <c r="F482" s="1">
        <v>0.67691579999999996</v>
      </c>
      <c r="G482" s="1">
        <v>3.686159E-2</v>
      </c>
    </row>
    <row r="483" spans="1:7" x14ac:dyDescent="0.25">
      <c r="A483" s="1">
        <v>1.998664</v>
      </c>
      <c r="B483" s="1">
        <v>1.6891799999999999</v>
      </c>
      <c r="C483" s="1">
        <v>1.4</v>
      </c>
      <c r="D483" s="1">
        <v>78676.05</v>
      </c>
      <c r="E483" s="1">
        <v>4150.4889999999996</v>
      </c>
      <c r="F483" s="1">
        <v>0.67123940000000004</v>
      </c>
      <c r="G483" s="1">
        <v>3.5410669999999998E-2</v>
      </c>
    </row>
    <row r="484" spans="1:7" x14ac:dyDescent="0.25">
      <c r="A484" s="1">
        <v>1.998664</v>
      </c>
      <c r="B484" s="1">
        <v>1.631902</v>
      </c>
      <c r="C484" s="1">
        <v>1.5</v>
      </c>
      <c r="D484" s="1">
        <v>78893.87</v>
      </c>
      <c r="E484" s="1">
        <v>4085.43</v>
      </c>
      <c r="F484" s="1">
        <v>0.67309779999999997</v>
      </c>
      <c r="G484" s="1">
        <v>3.4855610000000002E-2</v>
      </c>
    </row>
    <row r="485" spans="1:7" x14ac:dyDescent="0.25">
      <c r="A485" s="1">
        <v>1.998664</v>
      </c>
      <c r="B485" s="1">
        <v>1.5800829999999999</v>
      </c>
      <c r="C485" s="1">
        <v>1.6</v>
      </c>
      <c r="D485" s="1">
        <v>78986.960000000006</v>
      </c>
      <c r="E485" s="1">
        <v>4007.4009999999998</v>
      </c>
      <c r="F485" s="1">
        <v>0.67389209999999999</v>
      </c>
      <c r="G485" s="1">
        <v>3.4189890000000001E-2</v>
      </c>
    </row>
    <row r="486" spans="1:7" x14ac:dyDescent="0.25">
      <c r="A486" s="1">
        <v>1.998664</v>
      </c>
      <c r="B486" s="1">
        <v>1.532905</v>
      </c>
      <c r="C486" s="1">
        <v>1.7</v>
      </c>
      <c r="D486" s="1">
        <v>78158.28</v>
      </c>
      <c r="E486" s="1">
        <v>3840.3690000000001</v>
      </c>
      <c r="F486" s="1">
        <v>0.66682200000000003</v>
      </c>
      <c r="G486" s="1">
        <v>3.2764830000000002E-2</v>
      </c>
    </row>
    <row r="487" spans="1:7" x14ac:dyDescent="0.25">
      <c r="A487" s="1">
        <v>1.998664</v>
      </c>
      <c r="B487" s="1">
        <v>1.489716</v>
      </c>
      <c r="C487" s="1">
        <v>1.8</v>
      </c>
      <c r="D487" s="1">
        <v>78130.8</v>
      </c>
      <c r="E487" s="1">
        <v>3763.3119999999999</v>
      </c>
      <c r="F487" s="1">
        <v>0.6665875</v>
      </c>
      <c r="G487" s="1">
        <v>3.2107400000000001E-2</v>
      </c>
    </row>
    <row r="488" spans="1:7" x14ac:dyDescent="0.25">
      <c r="A488" s="1">
        <v>1.998664</v>
      </c>
      <c r="B488" s="1">
        <v>1.449983</v>
      </c>
      <c r="C488" s="1">
        <v>1.9</v>
      </c>
      <c r="D488" s="1">
        <v>78961.14</v>
      </c>
      <c r="E488" s="1">
        <v>3773.9270000000001</v>
      </c>
      <c r="F488" s="1">
        <v>0.67367169999999998</v>
      </c>
      <c r="G488" s="1">
        <v>3.2197969999999999E-2</v>
      </c>
    </row>
    <row r="489" spans="1:7" x14ac:dyDescent="0.25">
      <c r="A489" s="1">
        <v>1.998664</v>
      </c>
      <c r="B489" s="1">
        <v>1.4132690000000001</v>
      </c>
      <c r="C489">
        <v>2</v>
      </c>
      <c r="D489" s="1">
        <v>78076.86</v>
      </c>
      <c r="E489" s="1">
        <v>3622.556</v>
      </c>
      <c r="F489" s="1">
        <v>0.66612729999999998</v>
      </c>
      <c r="G489" s="1">
        <v>3.0906510000000002E-2</v>
      </c>
    </row>
    <row r="490" spans="1:7" x14ac:dyDescent="0.25">
      <c r="A490" s="1">
        <v>1.998664</v>
      </c>
      <c r="B490" s="1">
        <v>1.3792089999999999</v>
      </c>
      <c r="C490" s="1">
        <v>2.1</v>
      </c>
      <c r="D490" s="1">
        <v>78635.94</v>
      </c>
      <c r="E490" s="1">
        <v>3615.683</v>
      </c>
      <c r="F490" s="1">
        <v>0.67089730000000003</v>
      </c>
      <c r="G490" s="1">
        <v>3.0847869999999999E-2</v>
      </c>
    </row>
    <row r="491" spans="1:7" x14ac:dyDescent="0.25">
      <c r="A491" s="1">
        <v>1.998664</v>
      </c>
      <c r="B491" s="1">
        <v>1.347499</v>
      </c>
      <c r="C491" s="1">
        <v>2.2000000000000002</v>
      </c>
      <c r="D491" s="1">
        <v>78773.710000000006</v>
      </c>
      <c r="E491" s="1">
        <v>3569.3960000000002</v>
      </c>
      <c r="F491" s="1">
        <v>0.67207260000000002</v>
      </c>
      <c r="G491" s="1">
        <v>3.0452969999999999E-2</v>
      </c>
    </row>
    <row r="492" spans="1:7" x14ac:dyDescent="0.25">
      <c r="A492" s="1">
        <v>1.998664</v>
      </c>
      <c r="B492" s="1">
        <v>1.3178799999999999</v>
      </c>
      <c r="C492" s="1">
        <v>2.2999999999999998</v>
      </c>
      <c r="D492" s="1">
        <v>78168.58</v>
      </c>
      <c r="E492" s="1">
        <v>3461.3429999999998</v>
      </c>
      <c r="F492" s="1">
        <v>0.66690990000000006</v>
      </c>
      <c r="G492" s="1">
        <v>2.9531100000000001E-2</v>
      </c>
    </row>
    <row r="493" spans="1:7" x14ac:dyDescent="0.25">
      <c r="A493" s="1">
        <v>1.998664</v>
      </c>
      <c r="B493" s="1">
        <v>1.2901320000000001</v>
      </c>
      <c r="C493" s="1">
        <v>2.4</v>
      </c>
      <c r="D493" s="1">
        <v>79605.679999999993</v>
      </c>
      <c r="E493" s="1">
        <v>3539.962</v>
      </c>
      <c r="F493" s="1">
        <v>0.67917079999999996</v>
      </c>
      <c r="G493" s="1">
        <v>3.0201849999999999E-2</v>
      </c>
    </row>
    <row r="494" spans="1:7" x14ac:dyDescent="0.25">
      <c r="A494" s="1">
        <v>1.998664</v>
      </c>
      <c r="B494" s="1">
        <v>1.2640659999999999</v>
      </c>
      <c r="C494" s="1">
        <v>2.5</v>
      </c>
      <c r="D494" s="1">
        <v>78423.66</v>
      </c>
      <c r="E494" s="1">
        <v>3391.26</v>
      </c>
      <c r="F494" s="1">
        <v>0.66908610000000002</v>
      </c>
      <c r="G494" s="1">
        <v>2.8933170000000001E-2</v>
      </c>
    </row>
    <row r="495" spans="1:7" x14ac:dyDescent="0.25">
      <c r="A495" s="1">
        <v>1.998664</v>
      </c>
      <c r="B495" s="1">
        <v>1.239519</v>
      </c>
      <c r="C495" s="1">
        <v>2.6</v>
      </c>
      <c r="D495" s="1">
        <v>78945.17</v>
      </c>
      <c r="E495" s="1">
        <v>3391.4630000000002</v>
      </c>
      <c r="F495" s="1">
        <v>0.67353549999999995</v>
      </c>
      <c r="G495" s="1">
        <v>2.89349E-2</v>
      </c>
    </row>
    <row r="496" spans="1:7" x14ac:dyDescent="0.25">
      <c r="A496" s="1">
        <v>1.998664</v>
      </c>
      <c r="B496" s="1">
        <v>1.216348</v>
      </c>
      <c r="C496" s="1">
        <v>2.7</v>
      </c>
      <c r="D496" s="1">
        <v>79034.350000000006</v>
      </c>
      <c r="E496" s="1">
        <v>3359.1849999999999</v>
      </c>
      <c r="F496" s="1">
        <v>0.67429629999999996</v>
      </c>
      <c r="G496" s="1">
        <v>2.8659509999999999E-2</v>
      </c>
    </row>
    <row r="497" spans="1:7" x14ac:dyDescent="0.25">
      <c r="A497" s="1">
        <v>1.998664</v>
      </c>
      <c r="B497" s="1">
        <v>1.1944300000000001</v>
      </c>
      <c r="C497" s="1">
        <v>2.8</v>
      </c>
      <c r="D497" s="1">
        <v>78721.990000000005</v>
      </c>
      <c r="E497" s="1">
        <v>3296.3510000000001</v>
      </c>
      <c r="F497" s="1">
        <v>0.67163139999999999</v>
      </c>
      <c r="G497" s="1">
        <v>2.812344E-2</v>
      </c>
    </row>
    <row r="498" spans="1:7" x14ac:dyDescent="0.25">
      <c r="A498" s="1">
        <v>1.998664</v>
      </c>
      <c r="B498" s="1">
        <v>1.173656</v>
      </c>
      <c r="C498" s="1">
        <v>2.9</v>
      </c>
      <c r="D498" s="1">
        <v>79764.600000000006</v>
      </c>
      <c r="E498" s="1">
        <v>3348.0129999999999</v>
      </c>
      <c r="F498" s="1">
        <v>0.68052659999999998</v>
      </c>
      <c r="G498" s="1">
        <v>2.8564200000000001E-2</v>
      </c>
    </row>
    <row r="499" spans="1:7" x14ac:dyDescent="0.25">
      <c r="A499" s="1">
        <v>1.998664</v>
      </c>
      <c r="B499" s="1">
        <v>1.153929</v>
      </c>
      <c r="C499" s="1">
        <v>3</v>
      </c>
      <c r="D499" s="1">
        <v>78493.64</v>
      </c>
      <c r="E499" s="1">
        <v>3215.1570000000002</v>
      </c>
      <c r="F499" s="1">
        <v>0.66968320000000003</v>
      </c>
      <c r="G499" s="1">
        <v>2.7430710000000001E-2</v>
      </c>
    </row>
    <row r="500" spans="1:7" x14ac:dyDescent="0.25">
      <c r="A500" s="1">
        <v>1.998664</v>
      </c>
      <c r="B500" s="1">
        <v>1.135165</v>
      </c>
      <c r="C500" s="1">
        <v>3.1</v>
      </c>
      <c r="D500" s="1">
        <v>80286.8</v>
      </c>
      <c r="E500" s="1">
        <v>3328.933</v>
      </c>
      <c r="F500" s="1">
        <v>0.68498190000000003</v>
      </c>
      <c r="G500" s="1">
        <v>2.8401409999999998E-2</v>
      </c>
    </row>
    <row r="501" spans="1:7" x14ac:dyDescent="0.25">
      <c r="A501" s="1">
        <v>1.998664</v>
      </c>
      <c r="B501" s="1">
        <v>1.1172869999999999</v>
      </c>
      <c r="C501" s="1">
        <v>3.2</v>
      </c>
      <c r="D501" s="1">
        <v>79099.12</v>
      </c>
      <c r="E501" s="1">
        <v>3205.3980000000001</v>
      </c>
      <c r="F501" s="1">
        <v>0.67484900000000003</v>
      </c>
      <c r="G501" s="1">
        <v>2.7347449999999999E-2</v>
      </c>
    </row>
    <row r="502" spans="1:7" x14ac:dyDescent="0.25">
      <c r="A502" s="1">
        <v>1.998664</v>
      </c>
      <c r="B502" s="1">
        <v>1.100228</v>
      </c>
      <c r="C502" s="1">
        <v>3.3</v>
      </c>
      <c r="D502" s="1">
        <v>80127.350000000006</v>
      </c>
      <c r="E502" s="1">
        <v>3264.3649999999998</v>
      </c>
      <c r="F502" s="1">
        <v>0.68362149999999999</v>
      </c>
      <c r="G502" s="1">
        <v>2.785054E-2</v>
      </c>
    </row>
    <row r="503" spans="1:7" x14ac:dyDescent="0.25">
      <c r="A503" s="1">
        <v>1.998664</v>
      </c>
      <c r="B503" s="1">
        <v>1.083928</v>
      </c>
      <c r="C503" s="1">
        <v>3.4</v>
      </c>
      <c r="D503" s="1">
        <v>79546.259999999995</v>
      </c>
      <c r="E503" s="1">
        <v>3190.239</v>
      </c>
      <c r="F503" s="1">
        <v>0.67866380000000004</v>
      </c>
      <c r="G503" s="1">
        <v>2.7218119999999998E-2</v>
      </c>
    </row>
    <row r="504" spans="1:7" x14ac:dyDescent="0.25">
      <c r="A504" s="1">
        <v>1.998664</v>
      </c>
      <c r="B504" s="1">
        <v>1.0683309999999999</v>
      </c>
      <c r="C504" s="1">
        <v>3.5</v>
      </c>
      <c r="D504" s="1">
        <v>79397.570000000007</v>
      </c>
      <c r="E504" s="1">
        <v>3157.4580000000001</v>
      </c>
      <c r="F504" s="1">
        <v>0.67739530000000003</v>
      </c>
      <c r="G504" s="1">
        <v>2.6938449999999999E-2</v>
      </c>
    </row>
    <row r="505" spans="1:7" x14ac:dyDescent="0.25">
      <c r="A505" s="1">
        <v>1.998664</v>
      </c>
      <c r="B505" s="1">
        <v>1.0533889999999999</v>
      </c>
      <c r="C505" s="1">
        <v>3.6</v>
      </c>
      <c r="D505" s="1">
        <v>79959.14</v>
      </c>
      <c r="E505" s="1">
        <v>3179.616</v>
      </c>
      <c r="F505" s="1">
        <v>0.68218639999999997</v>
      </c>
      <c r="G505" s="1">
        <v>2.7127490000000001E-2</v>
      </c>
    </row>
    <row r="506" spans="1:7" x14ac:dyDescent="0.25">
      <c r="A506" s="1">
        <v>1.998664</v>
      </c>
      <c r="B506" s="1">
        <v>1.039056</v>
      </c>
      <c r="C506" s="1">
        <v>3.7</v>
      </c>
      <c r="D506" s="1">
        <v>79256.460000000006</v>
      </c>
      <c r="E506" s="1">
        <v>3107.8020000000001</v>
      </c>
      <c r="F506" s="1">
        <v>0.67619130000000005</v>
      </c>
      <c r="G506" s="1">
        <v>2.651479E-2</v>
      </c>
    </row>
  </sheetData>
  <mergeCells count="1">
    <mergeCell ref="A469:G46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0809-C769-440D-819D-BFE6EC11EF90}">
  <dimension ref="A1:I469"/>
  <sheetViews>
    <sheetView topLeftCell="I1" workbookViewId="0">
      <selection activeCell="U30" sqref="U30"/>
    </sheetView>
  </sheetViews>
  <sheetFormatPr defaultRowHeight="15" x14ac:dyDescent="0.25"/>
  <cols>
    <col min="1" max="7" width="11" customWidth="1"/>
    <col min="8" max="8" width="18.42578125" customWidth="1"/>
    <col min="9" max="9" width="15.7109375" customWidth="1"/>
  </cols>
  <sheetData>
    <row r="1" spans="1:9" x14ac:dyDescent="0.25">
      <c r="A1" s="1" t="s">
        <v>58</v>
      </c>
      <c r="B1" s="1" t="s">
        <v>33</v>
      </c>
      <c r="C1" s="1" t="s">
        <v>34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59</v>
      </c>
      <c r="I1" s="1" t="s">
        <v>60</v>
      </c>
    </row>
    <row r="2" spans="1:9" x14ac:dyDescent="0.25">
      <c r="A2" s="1">
        <v>0.1998664</v>
      </c>
      <c r="B2" s="1">
        <v>0.63203310000000001</v>
      </c>
      <c r="C2" s="1">
        <v>0.1</v>
      </c>
      <c r="D2" s="1">
        <v>2866.84</v>
      </c>
      <c r="E2" s="1">
        <v>67.683589999999995</v>
      </c>
      <c r="F2" s="1">
        <v>2.4458980000000001</v>
      </c>
      <c r="G2" s="1">
        <v>5.7745520000000002E-2</v>
      </c>
      <c r="H2" s="1">
        <f>Table13[[#This Row],[Cl]]/$F$459</f>
        <v>3.3145334802846826</v>
      </c>
      <c r="I2" s="1">
        <f>(Table13[[#This Row],[Cd]])/(Table13[[#This Row],[Cl]])^2</f>
        <v>9.6525400595000865E-3</v>
      </c>
    </row>
    <row r="3" spans="1:9" x14ac:dyDescent="0.25">
      <c r="A3" s="1">
        <v>0.3997328</v>
      </c>
      <c r="B3" s="1">
        <v>1.2640659999999999</v>
      </c>
      <c r="C3" s="1">
        <v>0.1</v>
      </c>
      <c r="D3" s="1">
        <v>5939.6270000000004</v>
      </c>
      <c r="E3" s="1">
        <v>473.21780000000001</v>
      </c>
      <c r="F3" s="1">
        <v>1.2668759999999999</v>
      </c>
      <c r="G3" s="1">
        <v>0.1009336</v>
      </c>
      <c r="H3" s="1">
        <f>Table13[[#This Row],[Cl]]/$F$459</f>
        <v>1.7167939617143222</v>
      </c>
      <c r="I3" s="1">
        <f>(Table13[[#This Row],[Cd]])/(Table13[[#This Row],[Cl]])^2</f>
        <v>6.2887965617430319E-2</v>
      </c>
    </row>
    <row r="4" spans="1:9" x14ac:dyDescent="0.25">
      <c r="A4" s="1">
        <v>0.499666</v>
      </c>
      <c r="B4" s="1">
        <v>1.5800829999999999</v>
      </c>
      <c r="C4" s="1">
        <v>0.1</v>
      </c>
      <c r="D4" s="1">
        <v>6051.4769999999999</v>
      </c>
      <c r="E4" s="1">
        <v>638.89279999999997</v>
      </c>
      <c r="F4" s="1">
        <v>0.82606889999999999</v>
      </c>
      <c r="G4" s="1">
        <v>8.721334E-2</v>
      </c>
      <c r="H4" s="1">
        <f>Table13[[#This Row],[Cl]]/$F$459</f>
        <v>1.119438760762689</v>
      </c>
      <c r="I4" s="1">
        <f>(Table13[[#This Row],[Cd]])/(Table13[[#This Row],[Cl]])^2</f>
        <v>0.12780574457488714</v>
      </c>
    </row>
    <row r="5" spans="1:9" x14ac:dyDescent="0.25">
      <c r="A5" s="1">
        <v>0.59959929999999995</v>
      </c>
      <c r="B5" s="1">
        <v>1.896099</v>
      </c>
      <c r="C5" s="1">
        <v>0.1</v>
      </c>
      <c r="D5" s="1">
        <v>6148.393</v>
      </c>
      <c r="E5" s="1">
        <v>725.34370000000001</v>
      </c>
      <c r="F5" s="1">
        <v>0.58284630000000004</v>
      </c>
      <c r="G5" s="1">
        <v>6.8760059999999998E-2</v>
      </c>
      <c r="H5" s="1">
        <f>Table13[[#This Row],[Cl]]/$F$459</f>
        <v>0.78983815973112959</v>
      </c>
      <c r="I5" s="1">
        <f>(Table13[[#This Row],[Cd]])/(Table13[[#This Row],[Cl]])^2</f>
        <v>0.20240822635251501</v>
      </c>
    </row>
    <row r="6" spans="1:9" x14ac:dyDescent="0.25">
      <c r="A6" s="1">
        <v>0.69921319999999998</v>
      </c>
      <c r="B6" s="1">
        <v>2.211106</v>
      </c>
      <c r="C6" s="1">
        <v>0.1</v>
      </c>
      <c r="D6" s="1">
        <v>6578.6450000000004</v>
      </c>
      <c r="E6" s="1">
        <v>584.98820000000001</v>
      </c>
      <c r="F6" s="1">
        <v>0.45859759999999999</v>
      </c>
      <c r="G6" s="1">
        <v>4.0779559999999999E-2</v>
      </c>
      <c r="H6" s="1">
        <f>Table13[[#This Row],[Cl]]/$F$459</f>
        <v>0.62146381377236615</v>
      </c>
      <c r="I6" s="1">
        <f>(Table13[[#This Row],[Cd]])/(Table13[[#This Row],[Cl]])^2</f>
        <v>0.19390052295257196</v>
      </c>
    </row>
    <row r="7" spans="1:9" x14ac:dyDescent="0.25">
      <c r="A7" s="1">
        <v>0.99933209999999995</v>
      </c>
      <c r="B7" s="1">
        <v>3.1601659999999998</v>
      </c>
      <c r="C7" s="1">
        <v>0.1</v>
      </c>
      <c r="D7" s="1">
        <v>12316.99</v>
      </c>
      <c r="E7" s="1">
        <v>-387.7097</v>
      </c>
      <c r="F7" s="1">
        <v>0.42033880000000001</v>
      </c>
      <c r="G7" s="1">
        <v>-1.323127E-2</v>
      </c>
      <c r="H7" s="1">
        <f>Table13[[#This Row],[Cl]]/$F$459</f>
        <v>0.5696177950440644</v>
      </c>
      <c r="I7" s="1">
        <f>(Table13[[#This Row],[Cd]])/(Table13[[#This Row],[Cl]])^2</f>
        <v>-7.4886334197942842E-2</v>
      </c>
    </row>
    <row r="8" spans="1:9" x14ac:dyDescent="0.25">
      <c r="A8" s="1">
        <v>1.1592249999999999</v>
      </c>
      <c r="B8" s="1">
        <v>3.6657920000000002</v>
      </c>
      <c r="C8" s="1">
        <v>0.1</v>
      </c>
      <c r="D8" s="1">
        <v>23487.69</v>
      </c>
      <c r="E8" s="1">
        <v>184.71549999999999</v>
      </c>
      <c r="F8" s="1">
        <v>0.59568860000000001</v>
      </c>
      <c r="G8" s="1">
        <v>4.6847049999999999E-3</v>
      </c>
      <c r="H8" s="1">
        <f>Table13[[#This Row],[Cl]]/$F$459</f>
        <v>0.80724127029169257</v>
      </c>
      <c r="I8" s="1">
        <f>(Table13[[#This Row],[Cd]])/(Table13[[#This Row],[Cl]])^2</f>
        <v>1.3202119833592674E-2</v>
      </c>
    </row>
    <row r="9" spans="1:9" x14ac:dyDescent="0.25">
      <c r="A9" s="1">
        <v>1.3291120000000001</v>
      </c>
      <c r="B9" s="1">
        <v>4.2030200000000004</v>
      </c>
      <c r="C9" s="1">
        <v>0.1</v>
      </c>
      <c r="D9" s="1">
        <v>28196.35</v>
      </c>
      <c r="E9" s="1">
        <v>-1905.645</v>
      </c>
      <c r="F9" s="1">
        <v>0.54398199999999997</v>
      </c>
      <c r="G9" s="1">
        <v>-3.6764930000000001E-2</v>
      </c>
      <c r="H9" s="1">
        <f>Table13[[#This Row],[Cl]]/$F$459</f>
        <v>0.73717160391489023</v>
      </c>
      <c r="I9" s="1">
        <f>(Table13[[#This Row],[Cd]])/(Table13[[#This Row],[Cl]])^2</f>
        <v>-0.12424092741021149</v>
      </c>
    </row>
    <row r="10" spans="1:9" x14ac:dyDescent="0.25">
      <c r="A10" s="1">
        <v>1.5005949999999999</v>
      </c>
      <c r="B10" s="1">
        <v>4.7452969999999999</v>
      </c>
      <c r="C10" s="1">
        <v>0.1</v>
      </c>
      <c r="D10" s="1">
        <v>45157.2</v>
      </c>
      <c r="E10" s="1">
        <v>-3152.748</v>
      </c>
      <c r="F10" s="1">
        <v>0.68346289999999998</v>
      </c>
      <c r="G10" s="1">
        <v>-4.771744E-2</v>
      </c>
      <c r="H10" s="1">
        <f>Table13[[#This Row],[Cl]]/$F$459</f>
        <v>0.92618770880161883</v>
      </c>
      <c r="I10" s="1">
        <f>(Table13[[#This Row],[Cd]])/(Table13[[#This Row],[Cl]])^2</f>
        <v>-0.10215208753093198</v>
      </c>
    </row>
    <row r="11" spans="1:9" x14ac:dyDescent="0.25">
      <c r="A11" s="1">
        <v>1.998664</v>
      </c>
      <c r="B11" s="1">
        <v>6.3203310000000004</v>
      </c>
      <c r="C11" s="1">
        <v>0.1</v>
      </c>
      <c r="D11" s="1">
        <v>104164.1</v>
      </c>
      <c r="E11" s="1">
        <v>-5197.2889999999998</v>
      </c>
      <c r="F11" s="1">
        <v>0.88869569999999998</v>
      </c>
      <c r="G11" s="1">
        <v>-4.4341650000000003E-2</v>
      </c>
      <c r="H11" s="1">
        <f>Table13[[#This Row],[Cl]]/$F$459</f>
        <v>1.2043068236839933</v>
      </c>
      <c r="I11" s="1">
        <f>(Table13[[#This Row],[Cd]])/(Table13[[#This Row],[Cl]])^2</f>
        <v>-5.6144302653996933E-2</v>
      </c>
    </row>
    <row r="12" spans="1:9" x14ac:dyDescent="0.25">
      <c r="A12" s="1">
        <v>2.9979960000000001</v>
      </c>
      <c r="B12" s="1">
        <v>9.4804969999999997</v>
      </c>
      <c r="C12" s="1">
        <v>0.1</v>
      </c>
      <c r="D12" s="1">
        <v>314692.8</v>
      </c>
      <c r="E12" s="1">
        <v>-11047.65</v>
      </c>
      <c r="F12" s="1">
        <v>1.193271</v>
      </c>
      <c r="G12" s="1">
        <v>-4.1891159999999997E-2</v>
      </c>
      <c r="H12" s="1">
        <f>Table13[[#This Row],[Cl]]/$F$459</f>
        <v>1.617048904145955</v>
      </c>
      <c r="I12" s="1">
        <f>(Table13[[#This Row],[Cd]])/(Table13[[#This Row],[Cl]])^2</f>
        <v>-2.9420104720344283E-2</v>
      </c>
    </row>
    <row r="13" spans="1:9" x14ac:dyDescent="0.25">
      <c r="A13" s="1">
        <v>8.9939889999999991</v>
      </c>
      <c r="B13" s="1">
        <v>28.441490000000002</v>
      </c>
      <c r="C13" s="1">
        <v>0.1</v>
      </c>
      <c r="D13" s="1">
        <v>4325537</v>
      </c>
      <c r="E13" s="1">
        <v>-296433</v>
      </c>
      <c r="F13" s="1">
        <v>1.8224260000000001</v>
      </c>
      <c r="G13" s="1">
        <v>-0.1248925</v>
      </c>
      <c r="H13" s="1">
        <f>Table13[[#This Row],[Cl]]/$F$459</f>
        <v>2.4696418216709337</v>
      </c>
      <c r="I13" s="1">
        <f>(Table13[[#This Row],[Cd]])/(Table13[[#This Row],[Cl]])^2</f>
        <v>-3.7604217297381545E-2</v>
      </c>
    </row>
    <row r="14" spans="1:9" x14ac:dyDescent="0.25">
      <c r="A14" s="1">
        <v>0.1998664</v>
      </c>
      <c r="B14" s="1">
        <v>0.4469149</v>
      </c>
      <c r="C14" s="1">
        <v>0.2</v>
      </c>
      <c r="D14" s="1">
        <v>1776.9190000000001</v>
      </c>
      <c r="E14" s="1">
        <v>26.875509999999998</v>
      </c>
      <c r="F14" s="1">
        <v>1.5160119999999999</v>
      </c>
      <c r="G14" s="1">
        <v>2.2929339999999999E-2</v>
      </c>
      <c r="H14" s="1">
        <f>Table13[[#This Row],[Cl]]/$F$459</f>
        <v>2.0544080458438341</v>
      </c>
      <c r="I14" s="1">
        <f>(Table13[[#This Row],[Cd]])/(Table13[[#This Row],[Cl]])^2</f>
        <v>9.9766853678802253E-3</v>
      </c>
    </row>
    <row r="15" spans="1:9" x14ac:dyDescent="0.25">
      <c r="A15" s="1">
        <v>0.3997328</v>
      </c>
      <c r="B15" s="1">
        <v>0.89382980000000001</v>
      </c>
      <c r="C15" s="1">
        <v>0.2</v>
      </c>
      <c r="D15" s="1">
        <v>5195.1419999999998</v>
      </c>
      <c r="E15" s="1">
        <v>179.10239999999999</v>
      </c>
      <c r="F15" s="1">
        <v>1.1080829999999999</v>
      </c>
      <c r="G15" s="1">
        <v>3.8201140000000001E-2</v>
      </c>
      <c r="H15" s="1">
        <f>Table13[[#This Row],[Cl]]/$F$459</f>
        <v>1.5016072634403772</v>
      </c>
      <c r="I15" s="1">
        <f>(Table13[[#This Row],[Cd]])/(Table13[[#This Row],[Cl]])^2</f>
        <v>3.1112272875593074E-2</v>
      </c>
    </row>
    <row r="16" spans="1:9" x14ac:dyDescent="0.25">
      <c r="A16" s="1">
        <v>0.499666</v>
      </c>
      <c r="B16" s="1">
        <v>1.1172869999999999</v>
      </c>
      <c r="C16" s="1">
        <v>0.2</v>
      </c>
      <c r="D16" s="1">
        <v>6062.0510000000004</v>
      </c>
      <c r="E16" s="1">
        <v>425.71069999999997</v>
      </c>
      <c r="F16" s="1">
        <v>0.82751229999999998</v>
      </c>
      <c r="G16" s="1">
        <v>5.8112490000000003E-2</v>
      </c>
      <c r="H16" s="1">
        <f>Table13[[#This Row],[Cl]]/$F$459</f>
        <v>1.1213947694046857</v>
      </c>
      <c r="I16" s="1">
        <f>(Table13[[#This Row],[Cd]])/(Table13[[#This Row],[Cl]])^2</f>
        <v>8.4863427628147262E-2</v>
      </c>
    </row>
    <row r="17" spans="1:9" x14ac:dyDescent="0.25">
      <c r="A17" s="1">
        <v>0.59959929999999995</v>
      </c>
      <c r="B17" s="1">
        <v>1.3407450000000001</v>
      </c>
      <c r="C17" s="1">
        <v>0.2</v>
      </c>
      <c r="D17" s="1">
        <v>6818.2520000000004</v>
      </c>
      <c r="E17" s="1">
        <v>720.33450000000005</v>
      </c>
      <c r="F17" s="1">
        <v>0.64634659999999999</v>
      </c>
      <c r="G17" s="1">
        <v>6.8285200000000004E-2</v>
      </c>
      <c r="H17" s="1">
        <f>Table13[[#This Row],[Cl]]/$F$459</f>
        <v>0.87588993717978902</v>
      </c>
      <c r="I17" s="1">
        <f>(Table13[[#This Row],[Cd]])/(Table13[[#This Row],[Cl]])^2</f>
        <v>0.16345403595798061</v>
      </c>
    </row>
    <row r="18" spans="1:9" x14ac:dyDescent="0.25">
      <c r="A18" s="1">
        <v>0.69921319999999998</v>
      </c>
      <c r="B18" s="1">
        <v>1.563488</v>
      </c>
      <c r="C18" s="1">
        <v>0.2</v>
      </c>
      <c r="D18" s="1">
        <v>7912.1689999999999</v>
      </c>
      <c r="E18" s="1">
        <v>849.62469999999996</v>
      </c>
      <c r="F18" s="1">
        <v>0.55155770000000004</v>
      </c>
      <c r="G18" s="1">
        <v>5.9227370000000001E-2</v>
      </c>
      <c r="H18" s="1">
        <f>Table13[[#This Row],[Cl]]/$F$459</f>
        <v>0.74743773573502037</v>
      </c>
      <c r="I18" s="1">
        <f>(Table13[[#This Row],[Cd]])/(Table13[[#This Row],[Cl]])^2</f>
        <v>0.19468860994831816</v>
      </c>
    </row>
    <row r="19" spans="1:9" x14ac:dyDescent="0.25">
      <c r="A19" s="1">
        <v>0.99933209999999995</v>
      </c>
      <c r="B19" s="1">
        <v>2.2345739999999998</v>
      </c>
      <c r="C19" s="1">
        <v>0.2</v>
      </c>
      <c r="D19" s="1">
        <v>15905.29</v>
      </c>
      <c r="E19" s="1">
        <v>844.69500000000005</v>
      </c>
      <c r="F19" s="1">
        <v>0.54279580000000005</v>
      </c>
      <c r="G19" s="1">
        <v>2.8826689999999999E-2</v>
      </c>
      <c r="H19" s="1">
        <f>Table13[[#This Row],[Cl]]/$F$459</f>
        <v>0.73556413720355818</v>
      </c>
      <c r="I19" s="1">
        <f>(Table13[[#This Row],[Cd]])/(Table13[[#This Row],[Cl]])^2</f>
        <v>9.7841211279927287E-2</v>
      </c>
    </row>
    <row r="20" spans="1:9" x14ac:dyDescent="0.25">
      <c r="A20" s="1">
        <v>1.1592249999999999</v>
      </c>
      <c r="B20" s="1">
        <v>2.5921059999999998</v>
      </c>
      <c r="C20" s="1">
        <v>0.2</v>
      </c>
      <c r="D20" s="1">
        <v>24998.15</v>
      </c>
      <c r="E20" s="1">
        <v>1205.4970000000001</v>
      </c>
      <c r="F20" s="1">
        <v>0.63399629999999996</v>
      </c>
      <c r="G20" s="1">
        <v>3.05735E-2</v>
      </c>
      <c r="H20" s="1">
        <f>Table13[[#This Row],[Cl]]/$F$459</f>
        <v>0.85915355535129079</v>
      </c>
      <c r="I20" s="1">
        <f>(Table13[[#This Row],[Cd]])/(Table13[[#This Row],[Cl]])^2</f>
        <v>7.6062695555486615E-2</v>
      </c>
    </row>
    <row r="21" spans="1:9" x14ac:dyDescent="0.25">
      <c r="A21" s="1">
        <v>1.3291120000000001</v>
      </c>
      <c r="B21" s="1">
        <v>2.971984</v>
      </c>
      <c r="C21" s="1">
        <v>0.2</v>
      </c>
      <c r="D21" s="1">
        <v>37055.26</v>
      </c>
      <c r="E21" s="1">
        <v>1538.0730000000001</v>
      </c>
      <c r="F21" s="1">
        <v>0.71489380000000002</v>
      </c>
      <c r="G21" s="1">
        <v>2.967349E-2</v>
      </c>
      <c r="H21" s="1">
        <f>Table13[[#This Row],[Cl]]/$F$459</f>
        <v>0.96878096917694112</v>
      </c>
      <c r="I21" s="1">
        <f>(Table13[[#This Row],[Cd]])/(Table13[[#This Row],[Cl]])^2</f>
        <v>5.8061141099154119E-2</v>
      </c>
    </row>
    <row r="22" spans="1:9" x14ac:dyDescent="0.25">
      <c r="A22" s="1">
        <v>1.5005949999999999</v>
      </c>
      <c r="B22" s="1">
        <v>3.3554309999999998</v>
      </c>
      <c r="C22" s="1">
        <v>0.2</v>
      </c>
      <c r="D22" s="1">
        <v>56044.02</v>
      </c>
      <c r="E22" s="1">
        <v>2439.0590000000002</v>
      </c>
      <c r="F22" s="1">
        <v>0.84823689999999996</v>
      </c>
      <c r="G22" s="1">
        <v>3.6915620000000003E-2</v>
      </c>
      <c r="H22" s="1">
        <f>Table13[[#This Row],[Cl]]/$F$459</f>
        <v>1.14947949761719</v>
      </c>
      <c r="I22" s="1">
        <f>(Table13[[#This Row],[Cd]])/(Table13[[#This Row],[Cl]])^2</f>
        <v>5.130690819111576E-2</v>
      </c>
    </row>
    <row r="23" spans="1:9" x14ac:dyDescent="0.25">
      <c r="A23" s="1">
        <v>1.998664</v>
      </c>
      <c r="B23" s="1">
        <v>4.4691489999999998</v>
      </c>
      <c r="C23" s="1">
        <v>0.2</v>
      </c>
      <c r="D23" s="1">
        <v>129860.8</v>
      </c>
      <c r="E23" s="1">
        <v>5884.2960000000003</v>
      </c>
      <c r="F23" s="1">
        <v>1.1079319999999999</v>
      </c>
      <c r="G23" s="1">
        <v>5.020297E-2</v>
      </c>
      <c r="H23" s="1">
        <f>Table13[[#This Row],[Cl]]/$F$459</f>
        <v>1.5014026373457801</v>
      </c>
      <c r="I23" s="1">
        <f>(Table13[[#This Row],[Cd]])/(Table13[[#This Row],[Cl]])^2</f>
        <v>4.0898106212054801E-2</v>
      </c>
    </row>
    <row r="24" spans="1:9" x14ac:dyDescent="0.25">
      <c r="A24" s="1">
        <v>2.9979960000000001</v>
      </c>
      <c r="B24" s="1">
        <v>6.7037230000000001</v>
      </c>
      <c r="C24" s="1">
        <v>0.2</v>
      </c>
      <c r="D24" s="1">
        <v>367682</v>
      </c>
      <c r="E24" s="1">
        <v>16763.990000000002</v>
      </c>
      <c r="F24" s="1">
        <v>1.394199</v>
      </c>
      <c r="G24" s="1">
        <v>6.3566730000000002E-2</v>
      </c>
      <c r="H24" s="1">
        <f>Table13[[#This Row],[Cl]]/$F$459</f>
        <v>1.8893344136507018</v>
      </c>
      <c r="I24" s="1">
        <f>(Table13[[#This Row],[Cd]])/(Table13[[#This Row],[Cl]])^2</f>
        <v>3.2702453531789896E-2</v>
      </c>
    </row>
    <row r="25" spans="1:9" x14ac:dyDescent="0.25">
      <c r="A25" s="1">
        <v>8.9939889999999991</v>
      </c>
      <c r="B25" s="1">
        <v>20.111170000000001</v>
      </c>
      <c r="C25" s="1">
        <v>0.2</v>
      </c>
      <c r="D25" s="1">
        <v>4482172</v>
      </c>
      <c r="E25" s="1">
        <v>166714.6</v>
      </c>
      <c r="F25" s="1">
        <v>1.8884190000000001</v>
      </c>
      <c r="G25" s="1">
        <v>7.0239839999999998E-2</v>
      </c>
      <c r="H25" s="1">
        <f>Table13[[#This Row],[Cl]]/$F$459</f>
        <v>2.5590715558480852</v>
      </c>
      <c r="I25" s="1">
        <f>(Table13[[#This Row],[Cd]])/(Table13[[#This Row],[Cl]])^2</f>
        <v>1.9696397072285064E-2</v>
      </c>
    </row>
    <row r="26" spans="1:9" x14ac:dyDescent="0.25">
      <c r="A26" s="1">
        <v>0.1998664</v>
      </c>
      <c r="B26" s="1">
        <v>0.36490450000000002</v>
      </c>
      <c r="C26" s="1">
        <v>0.3</v>
      </c>
      <c r="D26" s="1">
        <v>1430.2829999999999</v>
      </c>
      <c r="E26" s="1">
        <v>24.82891</v>
      </c>
      <c r="F26" s="1">
        <v>1.220272</v>
      </c>
      <c r="G26" s="1">
        <v>2.1183250000000001E-2</v>
      </c>
      <c r="H26" s="1">
        <f>Table13[[#This Row],[Cl]]/$F$459</f>
        <v>1.6536390311672646</v>
      </c>
      <c r="I26" s="1">
        <f>(Table13[[#This Row],[Cd]])/(Table13[[#This Row],[Cl]])^2</f>
        <v>1.4225885186798801E-2</v>
      </c>
    </row>
    <row r="27" spans="1:9" x14ac:dyDescent="0.25">
      <c r="A27" s="1">
        <v>0.3997328</v>
      </c>
      <c r="B27" s="1">
        <v>0.72980900000000004</v>
      </c>
      <c r="C27" s="1">
        <v>0.3</v>
      </c>
      <c r="D27" s="1">
        <v>4825.0309999999999</v>
      </c>
      <c r="E27" s="1">
        <v>103.6567</v>
      </c>
      <c r="F27" s="1">
        <v>1.0291410000000001</v>
      </c>
      <c r="G27" s="1">
        <v>2.2109170000000001E-2</v>
      </c>
      <c r="H27" s="1">
        <f>Table13[[#This Row],[Cl]]/$F$459</f>
        <v>1.3946298252967453</v>
      </c>
      <c r="I27" s="1">
        <f>(Table13[[#This Row],[Cd]])/(Table13[[#This Row],[Cl]])^2</f>
        <v>2.0874817061600808E-2</v>
      </c>
    </row>
    <row r="28" spans="1:9" x14ac:dyDescent="0.25">
      <c r="A28" s="1">
        <v>0.499666</v>
      </c>
      <c r="B28" s="1">
        <v>0.91226119999999999</v>
      </c>
      <c r="C28" s="1">
        <v>0.3</v>
      </c>
      <c r="D28" s="1">
        <v>6195.8869999999997</v>
      </c>
      <c r="E28" s="1">
        <v>285.08699999999999</v>
      </c>
      <c r="F28" s="1">
        <v>0.84578189999999998</v>
      </c>
      <c r="G28" s="1">
        <v>3.891638E-2</v>
      </c>
      <c r="H28" s="1">
        <f>Table13[[#This Row],[Cl]]/$F$459</f>
        <v>1.1461526296553624</v>
      </c>
      <c r="I28" s="1">
        <f>(Table13[[#This Row],[Cd]])/(Table13[[#This Row],[Cl]])^2</f>
        <v>5.4402099656747083E-2</v>
      </c>
    </row>
    <row r="29" spans="1:9" x14ac:dyDescent="0.25">
      <c r="A29" s="1">
        <v>0.59959929999999995</v>
      </c>
      <c r="B29" s="1">
        <v>1.094713</v>
      </c>
      <c r="C29" s="1">
        <v>0.3</v>
      </c>
      <c r="D29" s="1">
        <v>7372.6490000000003</v>
      </c>
      <c r="E29" s="1">
        <v>604.02300000000002</v>
      </c>
      <c r="F29" s="1">
        <v>0.69890149999999995</v>
      </c>
      <c r="G29" s="1">
        <v>5.7259280000000003E-2</v>
      </c>
      <c r="H29" s="1">
        <f>Table13[[#This Row],[Cl]]/$F$459</f>
        <v>0.94710916856352345</v>
      </c>
      <c r="I29" s="1">
        <f>(Table13[[#This Row],[Cd]])/(Table13[[#This Row],[Cl]])^2</f>
        <v>0.11722329848391919</v>
      </c>
    </row>
    <row r="30" spans="1:9" x14ac:dyDescent="0.25">
      <c r="A30" s="1">
        <v>0.69921319999999998</v>
      </c>
      <c r="B30" s="1">
        <v>1.276583</v>
      </c>
      <c r="C30" s="1">
        <v>0.3</v>
      </c>
      <c r="D30" s="1">
        <v>8828.0480000000007</v>
      </c>
      <c r="E30" s="1">
        <v>870.00990000000002</v>
      </c>
      <c r="F30" s="1">
        <v>0.61540360000000005</v>
      </c>
      <c r="G30" s="1">
        <v>6.0648430000000003E-2</v>
      </c>
      <c r="H30" s="1">
        <f>Table13[[#This Row],[Cl]]/$F$459</f>
        <v>0.83395784946376461</v>
      </c>
      <c r="I30" s="1">
        <f>(Table13[[#This Row],[Cd]])/(Table13[[#This Row],[Cl]])^2</f>
        <v>0.16013987968576465</v>
      </c>
    </row>
    <row r="31" spans="1:9" x14ac:dyDescent="0.25">
      <c r="A31" s="1">
        <v>0.99933209999999995</v>
      </c>
      <c r="B31" s="1">
        <v>1.824522</v>
      </c>
      <c r="C31" s="1">
        <v>0.3</v>
      </c>
      <c r="D31" s="1">
        <v>17452.400000000001</v>
      </c>
      <c r="E31" s="1">
        <v>1478.0239999999999</v>
      </c>
      <c r="F31" s="1">
        <v>0.59559359999999995</v>
      </c>
      <c r="G31" s="1">
        <v>5.0440150000000003E-2</v>
      </c>
      <c r="H31" s="1">
        <f>Table13[[#This Row],[Cl]]/$F$459</f>
        <v>0.80711253202025712</v>
      </c>
      <c r="I31" s="1">
        <f>(Table13[[#This Row],[Cd]])/(Table13[[#This Row],[Cl]])^2</f>
        <v>0.14219238040961255</v>
      </c>
    </row>
    <row r="32" spans="1:9" x14ac:dyDescent="0.25">
      <c r="A32" s="1">
        <v>1.1592249999999999</v>
      </c>
      <c r="B32" s="1">
        <v>2.1164459999999998</v>
      </c>
      <c r="C32" s="1">
        <v>0.3</v>
      </c>
      <c r="D32" s="1">
        <v>26052.06</v>
      </c>
      <c r="E32" s="1">
        <v>2036.5740000000001</v>
      </c>
      <c r="F32" s="1">
        <v>0.66072529999999996</v>
      </c>
      <c r="G32" s="1">
        <v>5.1651040000000002E-2</v>
      </c>
      <c r="H32" s="1">
        <f>Table13[[#This Row],[Cl]]/$F$459</f>
        <v>0.89537508437438551</v>
      </c>
      <c r="I32" s="1">
        <f>(Table13[[#This Row],[Cd]])/(Table13[[#This Row],[Cl]])^2</f>
        <v>0.11831428864298678</v>
      </c>
    </row>
    <row r="33" spans="1:9" x14ac:dyDescent="0.25">
      <c r="A33" s="1">
        <v>1.3291120000000001</v>
      </c>
      <c r="B33" s="1">
        <v>2.426615</v>
      </c>
      <c r="C33" s="1">
        <v>0.3</v>
      </c>
      <c r="D33" s="1">
        <v>37828.04</v>
      </c>
      <c r="E33" s="1">
        <v>2826.6289999999999</v>
      </c>
      <c r="F33" s="1">
        <v>0.72980279999999997</v>
      </c>
      <c r="G33" s="1">
        <v>5.4533129999999999E-2</v>
      </c>
      <c r="H33" s="1">
        <f>Table13[[#This Row],[Cl]]/$F$459</f>
        <v>0.98898474695408645</v>
      </c>
      <c r="I33" s="1">
        <f>(Table13[[#This Row],[Cd]])/(Table13[[#This Row],[Cl]])^2</f>
        <v>0.10238807426080977</v>
      </c>
    </row>
    <row r="34" spans="1:9" x14ac:dyDescent="0.25">
      <c r="A34" s="1">
        <v>1.5005949999999999</v>
      </c>
      <c r="B34" s="1">
        <v>2.7396980000000002</v>
      </c>
      <c r="C34" s="1">
        <v>0.3</v>
      </c>
      <c r="D34" s="1">
        <v>54220.45</v>
      </c>
      <c r="E34" s="1">
        <v>3954.7959999999998</v>
      </c>
      <c r="F34" s="1">
        <v>0.82063680000000006</v>
      </c>
      <c r="G34" s="1">
        <v>5.9856590000000001E-2</v>
      </c>
      <c r="H34" s="1">
        <f>Table13[[#This Row],[Cl]]/$F$459</f>
        <v>1.112077506402019</v>
      </c>
      <c r="I34" s="1">
        <f>(Table13[[#This Row],[Cd]])/(Table13[[#This Row],[Cl]])^2</f>
        <v>8.8881217549212757E-2</v>
      </c>
    </row>
    <row r="35" spans="1:9" x14ac:dyDescent="0.25">
      <c r="A35" s="1">
        <v>1.998664</v>
      </c>
      <c r="B35" s="1">
        <v>3.6490450000000001</v>
      </c>
      <c r="C35" s="1">
        <v>0.3</v>
      </c>
      <c r="D35" s="1">
        <v>119358.39999999999</v>
      </c>
      <c r="E35" s="1">
        <v>8147.6540000000005</v>
      </c>
      <c r="F35" s="1">
        <v>1.0183279999999999</v>
      </c>
      <c r="G35" s="1">
        <v>6.9513229999999995E-2</v>
      </c>
      <c r="H35" s="1">
        <f>Table13[[#This Row],[Cl]]/$F$459</f>
        <v>1.3799766997280098</v>
      </c>
      <c r="I35" s="1">
        <f>(Table13[[#This Row],[Cd]])/(Table13[[#This Row],[Cl]])^2</f>
        <v>6.7033531269964072E-2</v>
      </c>
    </row>
    <row r="36" spans="1:9" x14ac:dyDescent="0.25">
      <c r="A36" s="1">
        <v>2.9979960000000001</v>
      </c>
      <c r="B36" s="1">
        <v>5.4735670000000001</v>
      </c>
      <c r="C36" s="1">
        <v>0.3</v>
      </c>
      <c r="D36" s="1">
        <v>312799.7</v>
      </c>
      <c r="E36" s="1">
        <v>19345.27</v>
      </c>
      <c r="F36" s="1">
        <v>1.1860930000000001</v>
      </c>
      <c r="G36" s="1">
        <v>7.3354559999999999E-2</v>
      </c>
      <c r="H36" s="1">
        <f>Table13[[#This Row],[Cl]]/$F$459</f>
        <v>1.6073217113842442</v>
      </c>
      <c r="I36" s="1">
        <f>(Table13[[#This Row],[Cd]])/(Table13[[#This Row],[Cl]])^2</f>
        <v>5.2142233577277063E-2</v>
      </c>
    </row>
    <row r="37" spans="1:9" x14ac:dyDescent="0.25">
      <c r="A37" s="1">
        <v>8.9939889999999991</v>
      </c>
      <c r="B37" s="1">
        <v>16.4207</v>
      </c>
      <c r="C37" s="1">
        <v>0.3</v>
      </c>
      <c r="D37" s="1">
        <v>3452946</v>
      </c>
      <c r="E37" s="1">
        <v>172789.8</v>
      </c>
      <c r="F37" s="1">
        <v>1.454788</v>
      </c>
      <c r="G37" s="1">
        <v>7.2799440000000007E-2</v>
      </c>
      <c r="H37" s="1">
        <f>Table13[[#This Row],[Cl]]/$F$459</f>
        <v>1.9714409728927342</v>
      </c>
      <c r="I37" s="1">
        <f>(Table13[[#This Row],[Cd]])/(Table13[[#This Row],[Cl]])^2</f>
        <v>3.4397637743866762E-2</v>
      </c>
    </row>
    <row r="38" spans="1:9" x14ac:dyDescent="0.25">
      <c r="A38" s="1">
        <v>0.1998664</v>
      </c>
      <c r="B38" s="1">
        <v>0.31601659999999998</v>
      </c>
      <c r="C38" s="1">
        <v>0.4</v>
      </c>
      <c r="D38" s="1">
        <v>1263.345</v>
      </c>
      <c r="E38" s="1">
        <v>24.33296</v>
      </c>
      <c r="F38" s="1">
        <v>1.0778460000000001</v>
      </c>
      <c r="G38" s="1">
        <v>2.076012E-2</v>
      </c>
      <c r="H38" s="1">
        <f>Table13[[#This Row],[Cl]]/$F$459</f>
        <v>1.4606319043520719</v>
      </c>
      <c r="I38" s="1">
        <f>(Table13[[#This Row],[Cd]])/(Table13[[#This Row],[Cl]])^2</f>
        <v>1.786966581944768E-2</v>
      </c>
    </row>
    <row r="39" spans="1:9" x14ac:dyDescent="0.25">
      <c r="A39" s="1">
        <v>0.3997328</v>
      </c>
      <c r="B39" s="1">
        <v>0.63203310000000001</v>
      </c>
      <c r="C39" s="1">
        <v>0.4</v>
      </c>
      <c r="D39" s="1">
        <v>4592.7849999999999</v>
      </c>
      <c r="E39" s="1">
        <v>89.735389999999995</v>
      </c>
      <c r="F39" s="1">
        <v>0.97960510000000001</v>
      </c>
      <c r="G39" s="1">
        <v>1.9139860000000002E-2</v>
      </c>
      <c r="H39" s="1">
        <f>Table13[[#This Row],[Cl]]/$F$459</f>
        <v>1.3275017606652544</v>
      </c>
      <c r="I39" s="1">
        <f>(Table13[[#This Row],[Cd]])/(Table13[[#This Row],[Cl]])^2</f>
        <v>1.9945121296649323E-2</v>
      </c>
    </row>
    <row r="40" spans="1:9" x14ac:dyDescent="0.25">
      <c r="A40" s="1">
        <v>0.499666</v>
      </c>
      <c r="B40" s="1">
        <v>0.7900414</v>
      </c>
      <c r="C40" s="1">
        <v>0.4</v>
      </c>
      <c r="D40" s="1">
        <v>6279.79</v>
      </c>
      <c r="E40" s="1">
        <v>203.9169</v>
      </c>
      <c r="F40" s="1">
        <v>0.85723519999999997</v>
      </c>
      <c r="G40" s="1">
        <v>2.7836090000000001E-2</v>
      </c>
      <c r="H40" s="1">
        <f>Table13[[#This Row],[Cl]]/$F$459</f>
        <v>1.1616734511735713</v>
      </c>
      <c r="I40" s="1">
        <f>(Table13[[#This Row],[Cd]])/(Table13[[#This Row],[Cl]])^2</f>
        <v>3.7879849104417156E-2</v>
      </c>
    </row>
    <row r="41" spans="1:9" x14ac:dyDescent="0.25">
      <c r="A41" s="1">
        <v>0.59959929999999995</v>
      </c>
      <c r="B41" s="1">
        <v>0.9480497</v>
      </c>
      <c r="C41" s="1">
        <v>0.4</v>
      </c>
      <c r="D41" s="1">
        <v>7769.65</v>
      </c>
      <c r="E41" s="1">
        <v>472.38869999999997</v>
      </c>
      <c r="F41" s="1">
        <v>0.73653579999999996</v>
      </c>
      <c r="G41" s="1">
        <v>4.4780800000000003E-2</v>
      </c>
      <c r="H41" s="1">
        <f>Table13[[#This Row],[Cl]]/$F$459</f>
        <v>0.9981089025496005</v>
      </c>
      <c r="I41" s="1">
        <f>(Table13[[#This Row],[Cd]])/(Table13[[#This Row],[Cl]])^2</f>
        <v>8.2547538207494983E-2</v>
      </c>
    </row>
    <row r="42" spans="1:9" x14ac:dyDescent="0.25">
      <c r="A42" s="1">
        <v>0.69921319999999998</v>
      </c>
      <c r="B42" s="1">
        <v>1.105553</v>
      </c>
      <c r="C42" s="1">
        <v>0.4</v>
      </c>
      <c r="D42" s="1">
        <v>9435.2039999999997</v>
      </c>
      <c r="E42" s="1">
        <v>772.5933</v>
      </c>
      <c r="F42" s="1">
        <v>0.65772850000000005</v>
      </c>
      <c r="G42" s="1">
        <v>5.3857509999999997E-2</v>
      </c>
      <c r="H42" s="1">
        <f>Table13[[#This Row],[Cl]]/$F$459</f>
        <v>0.89131400172346675</v>
      </c>
      <c r="I42" s="1">
        <f>(Table13[[#This Row],[Cd]])/(Table13[[#This Row],[Cl]])^2</f>
        <v>0.12449529809917335</v>
      </c>
    </row>
    <row r="43" spans="1:9" x14ac:dyDescent="0.25">
      <c r="A43" s="1">
        <v>0.99933209999999995</v>
      </c>
      <c r="B43" s="1">
        <v>1.5800829999999999</v>
      </c>
      <c r="C43" s="1">
        <v>0.4</v>
      </c>
      <c r="D43" s="1">
        <v>18053.75</v>
      </c>
      <c r="E43" s="1">
        <v>1601.7149999999999</v>
      </c>
      <c r="F43" s="1">
        <v>0.61611570000000004</v>
      </c>
      <c r="G43" s="1">
        <v>5.4661330000000001E-2</v>
      </c>
      <c r="H43" s="1">
        <f>Table13[[#This Row],[Cl]]/$F$459</f>
        <v>0.8349228444436495</v>
      </c>
      <c r="I43" s="1">
        <f>(Table13[[#This Row],[Cd]])/(Table13[[#This Row],[Cl]])^2</f>
        <v>0.14399772909237554</v>
      </c>
    </row>
    <row r="44" spans="1:9" x14ac:dyDescent="0.25">
      <c r="A44" s="1">
        <v>1.1592249999999999</v>
      </c>
      <c r="B44" s="1">
        <v>1.8328960000000001</v>
      </c>
      <c r="C44" s="1">
        <v>0.4</v>
      </c>
      <c r="D44" s="1">
        <v>25935.11</v>
      </c>
      <c r="E44" s="1">
        <v>2193.9050000000002</v>
      </c>
      <c r="F44" s="1">
        <v>0.65775939999999999</v>
      </c>
      <c r="G44" s="1">
        <v>5.564123E-2</v>
      </c>
      <c r="H44" s="1">
        <f>Table13[[#This Row],[Cl]]/$F$459</f>
        <v>0.8913558755401757</v>
      </c>
      <c r="I44" s="1">
        <f>(Table13[[#This Row],[Cd]])/(Table13[[#This Row],[Cl]])^2</f>
        <v>0.12860640411091281</v>
      </c>
    </row>
    <row r="45" spans="1:9" x14ac:dyDescent="0.25">
      <c r="A45" s="1">
        <v>1.3291120000000001</v>
      </c>
      <c r="B45" s="1">
        <v>2.1015100000000002</v>
      </c>
      <c r="C45" s="1">
        <v>0.4</v>
      </c>
      <c r="D45" s="1">
        <v>36920.660000000003</v>
      </c>
      <c r="E45" s="1">
        <v>3019.0219999999999</v>
      </c>
      <c r="F45" s="1">
        <v>0.71229699999999996</v>
      </c>
      <c r="G45" s="1">
        <v>5.8244900000000002E-2</v>
      </c>
      <c r="H45" s="1">
        <f>Table13[[#This Row],[Cl]]/$F$459</f>
        <v>0.9652619424057497</v>
      </c>
      <c r="I45" s="1">
        <f>(Table13[[#This Row],[Cd]])/(Table13[[#This Row],[Cl]])^2</f>
        <v>0.11479835728226991</v>
      </c>
    </row>
    <row r="46" spans="1:9" x14ac:dyDescent="0.25">
      <c r="A46" s="1">
        <v>1.5005949999999999</v>
      </c>
      <c r="B46" s="1">
        <v>2.3726479999999999</v>
      </c>
      <c r="C46" s="1">
        <v>0.4</v>
      </c>
      <c r="D46" s="1">
        <v>51405.95</v>
      </c>
      <c r="E46" s="1">
        <v>4048.3420000000001</v>
      </c>
      <c r="F46" s="1">
        <v>0.77803880000000003</v>
      </c>
      <c r="G46" s="1">
        <v>6.1272420000000001E-2</v>
      </c>
      <c r="H46" s="1">
        <f>Table13[[#This Row],[Cl]]/$F$459</f>
        <v>1.0543512654904326</v>
      </c>
      <c r="I46" s="1">
        <f>(Table13[[#This Row],[Cd]])/(Table13[[#This Row],[Cl]])^2</f>
        <v>0.101219111964661</v>
      </c>
    </row>
    <row r="47" spans="1:9" x14ac:dyDescent="0.25">
      <c r="A47" s="1">
        <v>1.998664</v>
      </c>
      <c r="B47" s="1">
        <v>3.1601659999999998</v>
      </c>
      <c r="C47" s="1">
        <v>0.4</v>
      </c>
      <c r="D47" s="1">
        <v>105531.8</v>
      </c>
      <c r="E47" s="1">
        <v>7428.2219999999998</v>
      </c>
      <c r="F47" s="1">
        <v>0.90036419999999995</v>
      </c>
      <c r="G47" s="1">
        <v>6.3375269999999997E-2</v>
      </c>
      <c r="H47" s="1">
        <f>Table13[[#This Row],[Cl]]/$F$459</f>
        <v>1.2201192712654958</v>
      </c>
      <c r="I47" s="1">
        <f>(Table13[[#This Row],[Cd]])/(Table13[[#This Row],[Cl]])^2</f>
        <v>7.8177789381188981E-2</v>
      </c>
    </row>
    <row r="48" spans="1:9" x14ac:dyDescent="0.25">
      <c r="A48" s="1">
        <v>2.9979960000000001</v>
      </c>
      <c r="B48" s="1">
        <v>4.7402480000000002</v>
      </c>
      <c r="C48" s="1">
        <v>0.4</v>
      </c>
      <c r="D48" s="1">
        <v>271332.5</v>
      </c>
      <c r="E48" s="1">
        <v>17213.080000000002</v>
      </c>
      <c r="F48" s="1">
        <v>1.0288550000000001</v>
      </c>
      <c r="G48" s="1">
        <v>6.526962E-2</v>
      </c>
      <c r="H48" s="1">
        <f>Table13[[#This Row],[Cl]]/$F$459</f>
        <v>1.39424225534274</v>
      </c>
      <c r="I48" s="1">
        <f>(Table13[[#This Row],[Cd]])/(Table13[[#This Row],[Cl]])^2</f>
        <v>6.1659889096763523E-2</v>
      </c>
    </row>
    <row r="49" spans="1:9" x14ac:dyDescent="0.25">
      <c r="A49" s="1">
        <v>8.9939889999999991</v>
      </c>
      <c r="B49" s="1">
        <v>14.220739999999999</v>
      </c>
      <c r="C49" s="1">
        <v>0.4</v>
      </c>
      <c r="D49" s="1">
        <v>2852590</v>
      </c>
      <c r="E49" s="1">
        <v>146417.4</v>
      </c>
      <c r="F49" s="1">
        <v>1.2018470000000001</v>
      </c>
      <c r="G49" s="1">
        <v>6.1688279999999998E-2</v>
      </c>
      <c r="H49" s="1">
        <f>Table13[[#This Row],[Cl]]/$F$459</f>
        <v>1.6286705822073142</v>
      </c>
      <c r="I49" s="1">
        <f>(Table13[[#This Row],[Cd]])/(Table13[[#This Row],[Cl]])^2</f>
        <v>4.2707514193254054E-2</v>
      </c>
    </row>
    <row r="50" spans="1:9" x14ac:dyDescent="0.25">
      <c r="A50" s="1">
        <v>0.1998664</v>
      </c>
      <c r="B50" s="1">
        <v>0.28265380000000001</v>
      </c>
      <c r="C50" s="1">
        <v>0.5</v>
      </c>
      <c r="D50" s="1">
        <v>1166.0340000000001</v>
      </c>
      <c r="E50" s="1">
        <v>24.331569999999999</v>
      </c>
      <c r="F50" s="1">
        <v>0.99482349999999997</v>
      </c>
      <c r="G50" s="1">
        <v>2.0758929999999998E-2</v>
      </c>
      <c r="H50" s="1">
        <f>Table13[[#This Row],[Cl]]/$F$459</f>
        <v>1.3481248186653689</v>
      </c>
      <c r="I50" s="1">
        <f>(Table13[[#This Row],[Cd]])/(Table13[[#This Row],[Cl]])^2</f>
        <v>2.0975527573538461E-2</v>
      </c>
    </row>
    <row r="51" spans="1:9" x14ac:dyDescent="0.25">
      <c r="A51" s="1">
        <v>0.3997328</v>
      </c>
      <c r="B51" s="1">
        <v>0.56530760000000002</v>
      </c>
      <c r="C51" s="1">
        <v>0.5</v>
      </c>
      <c r="D51" s="1">
        <v>4416.13</v>
      </c>
      <c r="E51" s="1">
        <v>90.462459999999993</v>
      </c>
      <c r="F51" s="1">
        <v>0.94192609999999999</v>
      </c>
      <c r="G51" s="1">
        <v>1.929494E-2</v>
      </c>
      <c r="H51" s="1">
        <f>Table13[[#This Row],[Cl]]/$F$459</f>
        <v>1.2764414519346179</v>
      </c>
      <c r="I51" s="1">
        <f>(Table13[[#This Row],[Cd]])/(Table13[[#This Row],[Cl]])^2</f>
        <v>2.1747521576790701E-2</v>
      </c>
    </row>
    <row r="52" spans="1:9" x14ac:dyDescent="0.25">
      <c r="A52" s="1">
        <v>0.499666</v>
      </c>
      <c r="B52" s="1">
        <v>0.70663450000000005</v>
      </c>
      <c r="C52" s="1">
        <v>0.5</v>
      </c>
      <c r="D52" s="1">
        <v>6303.1279999999997</v>
      </c>
      <c r="E52" s="1">
        <v>165.86680000000001</v>
      </c>
      <c r="F52" s="1">
        <v>0.86042110000000005</v>
      </c>
      <c r="G52" s="1">
        <v>2.2641979999999999E-2</v>
      </c>
      <c r="H52" s="1">
        <f>Table13[[#This Row],[Cl]]/$F$459</f>
        <v>1.1659907907416316</v>
      </c>
      <c r="I52" s="1">
        <f>(Table13[[#This Row],[Cd]])/(Table13[[#This Row],[Cl]])^2</f>
        <v>3.0583860102095069E-2</v>
      </c>
    </row>
    <row r="53" spans="1:9" x14ac:dyDescent="0.25">
      <c r="A53" s="1">
        <v>0.59959929999999995</v>
      </c>
      <c r="B53" s="1">
        <v>0.84796139999999998</v>
      </c>
      <c r="C53" s="1">
        <v>0.5</v>
      </c>
      <c r="D53" s="1">
        <v>8058.8909999999996</v>
      </c>
      <c r="E53" s="1">
        <v>370.24829999999997</v>
      </c>
      <c r="F53" s="1">
        <v>0.76395489999999999</v>
      </c>
      <c r="G53" s="1">
        <v>3.5098249999999998E-2</v>
      </c>
      <c r="H53" s="1">
        <f>Table13[[#This Row],[Cl]]/$F$459</f>
        <v>1.0352656134791951</v>
      </c>
      <c r="I53" s="1">
        <f>(Table13[[#This Row],[Cd]])/(Table13[[#This Row],[Cl]])^2</f>
        <v>6.0138144111962347E-2</v>
      </c>
    </row>
    <row r="54" spans="1:9" x14ac:dyDescent="0.25">
      <c r="A54" s="1">
        <v>0.69921319999999998</v>
      </c>
      <c r="B54" s="1">
        <v>0.98883679999999996</v>
      </c>
      <c r="C54" s="1">
        <v>0.5</v>
      </c>
      <c r="D54" s="1">
        <v>9891.0640000000003</v>
      </c>
      <c r="E54" s="1">
        <v>654.12310000000002</v>
      </c>
      <c r="F54" s="1">
        <v>0.68950650000000002</v>
      </c>
      <c r="G54" s="1">
        <v>4.5598949999999999E-2</v>
      </c>
      <c r="H54" s="1">
        <f>Table13[[#This Row],[Cl]]/$F$459</f>
        <v>0.93437763108842253</v>
      </c>
      <c r="I54" s="1">
        <f>(Table13[[#This Row],[Cd]])/(Table13[[#This Row],[Cl]])^2</f>
        <v>9.5913140868354216E-2</v>
      </c>
    </row>
    <row r="55" spans="1:9" x14ac:dyDescent="0.25">
      <c r="A55" s="1">
        <v>0.99933209999999995</v>
      </c>
      <c r="B55" s="1">
        <v>1.4132690000000001</v>
      </c>
      <c r="C55" s="1">
        <v>0.5</v>
      </c>
      <c r="D55" s="1">
        <v>18353</v>
      </c>
      <c r="E55" s="1">
        <v>1539.1769999999999</v>
      </c>
      <c r="F55" s="1">
        <v>0.6263282</v>
      </c>
      <c r="G55" s="1">
        <v>5.2527110000000002E-2</v>
      </c>
      <c r="H55" s="1">
        <f>Table13[[#This Row],[Cl]]/$F$459</f>
        <v>0.84876220862294371</v>
      </c>
      <c r="I55" s="1">
        <f>(Table13[[#This Row],[Cd]])/(Table13[[#This Row],[Cl]])^2</f>
        <v>0.1338996910679521</v>
      </c>
    </row>
    <row r="56" spans="1:9" x14ac:dyDescent="0.25">
      <c r="A56" s="1">
        <v>1.1592249999999999</v>
      </c>
      <c r="B56" s="1">
        <v>1.639392</v>
      </c>
      <c r="C56" s="1">
        <v>0.5</v>
      </c>
      <c r="D56" s="1">
        <v>25678.41</v>
      </c>
      <c r="E56" s="1">
        <v>2108.38</v>
      </c>
      <c r="F56" s="1">
        <v>0.65124890000000002</v>
      </c>
      <c r="G56" s="1">
        <v>5.3472169999999999E-2</v>
      </c>
      <c r="H56" s="1">
        <f>Table13[[#This Row],[Cl]]/$F$459</f>
        <v>0.88253323852776</v>
      </c>
      <c r="I56" s="1">
        <f>(Table13[[#This Row],[Cd]])/(Table13[[#This Row],[Cl]])^2</f>
        <v>0.12607640115870178</v>
      </c>
    </row>
    <row r="57" spans="1:9" x14ac:dyDescent="0.25">
      <c r="A57" s="1">
        <v>1.3291120000000001</v>
      </c>
      <c r="B57" s="1">
        <v>1.879648</v>
      </c>
      <c r="C57" s="1">
        <v>0.5</v>
      </c>
      <c r="D57" s="1">
        <v>35700.32</v>
      </c>
      <c r="E57" s="1">
        <v>2856.3009999999999</v>
      </c>
      <c r="F57" s="1">
        <v>0.68875330000000001</v>
      </c>
      <c r="G57" s="1">
        <v>5.5105590000000003E-2</v>
      </c>
      <c r="H57" s="1">
        <f>Table13[[#This Row],[Cl]]/$F$459</f>
        <v>0.9333569398668955</v>
      </c>
      <c r="I57" s="1">
        <f>(Table13[[#This Row],[Cd]])/(Table13[[#This Row],[Cl]])^2</f>
        <v>0.11616312083341693</v>
      </c>
    </row>
    <row r="58" spans="1:9" x14ac:dyDescent="0.25">
      <c r="A58" s="1">
        <v>1.5005949999999999</v>
      </c>
      <c r="B58" s="1">
        <v>2.1221610000000002</v>
      </c>
      <c r="C58" s="1">
        <v>0.5</v>
      </c>
      <c r="D58" s="1">
        <v>48276.41</v>
      </c>
      <c r="E58" s="1">
        <v>3693.8110000000001</v>
      </c>
      <c r="F58" s="1">
        <v>0.73067260000000001</v>
      </c>
      <c r="G58" s="1">
        <v>5.5906530000000003E-2</v>
      </c>
      <c r="H58" s="1">
        <f>Table13[[#This Row],[Cl]]/$F$459</f>
        <v>0.99016344746455398</v>
      </c>
      <c r="I58" s="1">
        <f>(Table13[[#This Row],[Cd]])/(Table13[[#This Row],[Cl]])^2</f>
        <v>0.10471692817120073</v>
      </c>
    </row>
    <row r="59" spans="1:9" x14ac:dyDescent="0.25">
      <c r="A59" s="1">
        <v>1.998664</v>
      </c>
      <c r="B59" s="1">
        <v>2.8265380000000002</v>
      </c>
      <c r="C59" s="1">
        <v>0.5</v>
      </c>
      <c r="D59" s="1">
        <v>97326.36</v>
      </c>
      <c r="E59" s="1">
        <v>6710.433</v>
      </c>
      <c r="F59" s="1">
        <v>0.83035800000000004</v>
      </c>
      <c r="G59" s="1">
        <v>5.7251320000000001E-2</v>
      </c>
      <c r="H59" s="1">
        <f>Table13[[#This Row],[Cl]]/$F$459</f>
        <v>1.1252510904470376</v>
      </c>
      <c r="I59" s="1">
        <f>(Table13[[#This Row],[Cd]])/(Table13[[#This Row],[Cl]])^2</f>
        <v>8.3033769849490138E-2</v>
      </c>
    </row>
    <row r="60" spans="1:9" x14ac:dyDescent="0.25">
      <c r="A60" s="1">
        <v>2.9979960000000001</v>
      </c>
      <c r="B60" s="1">
        <v>4.2398069999999999</v>
      </c>
      <c r="C60" s="1">
        <v>0.5</v>
      </c>
      <c r="D60" s="1">
        <v>243596.9</v>
      </c>
      <c r="E60" s="1">
        <v>14954.85</v>
      </c>
      <c r="F60" s="1">
        <v>0.92368550000000005</v>
      </c>
      <c r="G60" s="1">
        <v>5.6706720000000002E-2</v>
      </c>
      <c r="H60" s="1">
        <f>Table13[[#This Row],[Cl]]/$F$459</f>
        <v>1.2517228907352218</v>
      </c>
      <c r="I60" s="1">
        <f>(Table13[[#This Row],[Cd]])/(Table13[[#This Row],[Cl]])^2</f>
        <v>6.6463969494629224E-2</v>
      </c>
    </row>
    <row r="61" spans="1:9" x14ac:dyDescent="0.25">
      <c r="A61" s="1">
        <v>8.9939889999999991</v>
      </c>
      <c r="B61" s="1">
        <v>12.71942</v>
      </c>
      <c r="C61" s="1">
        <v>0.5</v>
      </c>
      <c r="D61" s="1">
        <v>2513303</v>
      </c>
      <c r="E61" s="1">
        <v>127018.1</v>
      </c>
      <c r="F61" s="1">
        <v>1.058899</v>
      </c>
      <c r="G61" s="1">
        <v>5.3515E-2</v>
      </c>
      <c r="H61" s="1">
        <f>Table13[[#This Row],[Cl]]/$F$459</f>
        <v>1.4349560724690769</v>
      </c>
      <c r="I61" s="1">
        <f>(Table13[[#This Row],[Cd]])/(Table13[[#This Row],[Cl]])^2</f>
        <v>4.7727254614199285E-2</v>
      </c>
    </row>
    <row r="62" spans="1:9" x14ac:dyDescent="0.25">
      <c r="A62" s="1">
        <v>0.1998664</v>
      </c>
      <c r="B62" s="1">
        <v>0.25802639999999999</v>
      </c>
      <c r="C62" s="1">
        <v>0.6</v>
      </c>
      <c r="D62" s="1">
        <v>1102.8130000000001</v>
      </c>
      <c r="E62" s="1">
        <v>24.52936</v>
      </c>
      <c r="F62" s="1">
        <v>0.94088570000000005</v>
      </c>
      <c r="G62" s="1">
        <v>2.0927680000000001E-2</v>
      </c>
      <c r="H62" s="1">
        <f>Table13[[#This Row],[Cl]]/$F$459</f>
        <v>1.2750315645914465</v>
      </c>
      <c r="I62" s="1">
        <f>(Table13[[#This Row],[Cd]])/(Table13[[#This Row],[Cl]])^2</f>
        <v>2.363999335004258E-2</v>
      </c>
    </row>
    <row r="63" spans="1:9" x14ac:dyDescent="0.25">
      <c r="A63" s="1">
        <v>0.3997328</v>
      </c>
      <c r="B63" s="1">
        <v>0.51605290000000004</v>
      </c>
      <c r="C63" s="1">
        <v>0.6</v>
      </c>
      <c r="D63" s="1">
        <v>4262.4589999999998</v>
      </c>
      <c r="E63" s="1">
        <v>93.117230000000006</v>
      </c>
      <c r="F63" s="1">
        <v>0.90914919999999999</v>
      </c>
      <c r="G63" s="1">
        <v>1.9861179999999999E-2</v>
      </c>
      <c r="H63" s="1">
        <f>Table13[[#This Row],[Cl]]/$F$459</f>
        <v>1.2320241735240125</v>
      </c>
      <c r="I63" s="1">
        <f>(Table13[[#This Row],[Cd]])/(Table13[[#This Row],[Cl]])^2</f>
        <v>2.4028946229143582E-2</v>
      </c>
    </row>
    <row r="64" spans="1:9" x14ac:dyDescent="0.25">
      <c r="A64" s="1">
        <v>0.499666</v>
      </c>
      <c r="B64" s="1">
        <v>0.64506609999999998</v>
      </c>
      <c r="C64" s="1">
        <v>0.6</v>
      </c>
      <c r="D64" s="1">
        <v>6282.2529999999997</v>
      </c>
      <c r="E64" s="1">
        <v>151.97030000000001</v>
      </c>
      <c r="F64" s="1">
        <v>0.85757139999999998</v>
      </c>
      <c r="G64" s="1">
        <v>2.0745019999999999E-2</v>
      </c>
      <c r="H64" s="1">
        <f>Table13[[#This Row],[Cl]]/$F$459</f>
        <v>1.1621290491404823</v>
      </c>
      <c r="I64" s="1">
        <f>(Table13[[#This Row],[Cd]])/(Table13[[#This Row],[Cl]])^2</f>
        <v>2.8208063987696368E-2</v>
      </c>
    </row>
    <row r="65" spans="1:9" x14ac:dyDescent="0.25">
      <c r="A65" s="1">
        <v>0.59959929999999995</v>
      </c>
      <c r="B65" s="1">
        <v>0.77407930000000003</v>
      </c>
      <c r="C65" s="1">
        <v>0.6</v>
      </c>
      <c r="D65" s="1">
        <v>8257.9500000000007</v>
      </c>
      <c r="E65" s="1">
        <v>303.14299999999997</v>
      </c>
      <c r="F65" s="1">
        <v>0.78282499999999999</v>
      </c>
      <c r="G65" s="1">
        <v>2.8736899999999999E-2</v>
      </c>
      <c r="H65" s="1">
        <f>Table13[[#This Row],[Cl]]/$F$459</f>
        <v>1.0608372351193127</v>
      </c>
      <c r="I65" s="1">
        <f>(Table13[[#This Row],[Cd]])/(Table13[[#This Row],[Cl]])^2</f>
        <v>4.6893272698215874E-2</v>
      </c>
    </row>
    <row r="66" spans="1:9" x14ac:dyDescent="0.25">
      <c r="A66" s="1">
        <v>0.69921319999999998</v>
      </c>
      <c r="B66" s="1">
        <v>0.90268029999999999</v>
      </c>
      <c r="C66" s="1">
        <v>0.6</v>
      </c>
      <c r="D66" s="1">
        <v>10246.299999999999</v>
      </c>
      <c r="E66" s="1">
        <v>549.86850000000004</v>
      </c>
      <c r="F66" s="1">
        <v>0.71427019999999997</v>
      </c>
      <c r="G66" s="1">
        <v>3.833135E-2</v>
      </c>
      <c r="H66" s="1">
        <f>Table13[[#This Row],[Cl]]/$F$459</f>
        <v>0.96793590406044572</v>
      </c>
      <c r="I66" s="1">
        <f>(Table13[[#This Row],[Cd]])/(Table13[[#This Row],[Cl]])^2</f>
        <v>7.513270972946616E-2</v>
      </c>
    </row>
    <row r="67" spans="1:9" x14ac:dyDescent="0.25">
      <c r="A67" s="1">
        <v>0.99933209999999995</v>
      </c>
      <c r="B67" s="1">
        <v>1.2901320000000001</v>
      </c>
      <c r="C67" s="1">
        <v>0.6</v>
      </c>
      <c r="D67" s="1">
        <v>18695.41</v>
      </c>
      <c r="E67" s="1">
        <v>1437.9870000000001</v>
      </c>
      <c r="F67" s="1">
        <v>0.63801339999999995</v>
      </c>
      <c r="G67" s="1">
        <v>4.9073819999999997E-2</v>
      </c>
      <c r="H67" s="1">
        <f>Table13[[#This Row],[Cl]]/$F$459</f>
        <v>0.86459728703742478</v>
      </c>
      <c r="I67" s="1">
        <f>(Table13[[#This Row],[Cd]])/(Table13[[#This Row],[Cl]])^2</f>
        <v>0.12055639846510298</v>
      </c>
    </row>
    <row r="68" spans="1:9" x14ac:dyDescent="0.25">
      <c r="A68" s="1">
        <v>1.1592249999999999</v>
      </c>
      <c r="B68" s="1">
        <v>1.496553</v>
      </c>
      <c r="C68" s="1">
        <v>0.6</v>
      </c>
      <c r="D68" s="1">
        <v>25617.11</v>
      </c>
      <c r="E68" s="1">
        <v>1983.606</v>
      </c>
      <c r="F68" s="1">
        <v>0.64969429999999995</v>
      </c>
      <c r="G68" s="1">
        <v>5.0307690000000002E-2</v>
      </c>
      <c r="H68" s="1">
        <f>Table13[[#This Row],[Cl]]/$F$459</f>
        <v>0.88042653835119877</v>
      </c>
      <c r="I68" s="1">
        <f>(Table13[[#This Row],[Cd]])/(Table13[[#This Row],[Cl]])^2</f>
        <v>0.11918353512590835</v>
      </c>
    </row>
    <row r="69" spans="1:9" x14ac:dyDescent="0.25">
      <c r="A69" s="1">
        <v>1.3291120000000001</v>
      </c>
      <c r="B69" s="1">
        <v>1.715876</v>
      </c>
      <c r="C69" s="1">
        <v>0.6</v>
      </c>
      <c r="D69" s="1">
        <v>34900.32</v>
      </c>
      <c r="E69" s="1">
        <v>2656.9670000000001</v>
      </c>
      <c r="F69" s="1">
        <v>0.67331929999999995</v>
      </c>
      <c r="G69" s="1">
        <v>5.1259899999999997E-2</v>
      </c>
      <c r="H69" s="1">
        <f>Table13[[#This Row],[Cl]]/$F$459</f>
        <v>0.91244171374760763</v>
      </c>
      <c r="I69" s="1">
        <f>(Table13[[#This Row],[Cd]])/(Table13[[#This Row],[Cl]])^2</f>
        <v>0.11306693723079871</v>
      </c>
    </row>
    <row r="70" spans="1:9" x14ac:dyDescent="0.25">
      <c r="A70" s="1">
        <v>1.5005949999999999</v>
      </c>
      <c r="B70" s="1">
        <v>1.9372590000000001</v>
      </c>
      <c r="C70" s="1">
        <v>0.6</v>
      </c>
      <c r="D70" s="1">
        <v>47325.760000000002</v>
      </c>
      <c r="E70" s="1">
        <v>3523.9870000000001</v>
      </c>
      <c r="F70" s="1">
        <v>0.71628440000000004</v>
      </c>
      <c r="G70" s="1">
        <v>5.3336210000000002E-2</v>
      </c>
      <c r="H70" s="1">
        <f>Table13[[#This Row],[Cl]]/$F$459</f>
        <v>0.97066542644281395</v>
      </c>
      <c r="I70" s="1">
        <f>(Table13[[#This Row],[Cd]])/(Table13[[#This Row],[Cl]])^2</f>
        <v>0.10395638445928328</v>
      </c>
    </row>
    <row r="71" spans="1:9" x14ac:dyDescent="0.25">
      <c r="A71" s="1">
        <v>1.998664</v>
      </c>
      <c r="B71" s="1">
        <v>2.5802640000000001</v>
      </c>
      <c r="C71" s="1">
        <v>0.6</v>
      </c>
      <c r="D71" s="1">
        <v>92308.78</v>
      </c>
      <c r="E71" s="1">
        <v>6158.0889999999999</v>
      </c>
      <c r="F71" s="1">
        <v>0.78754959999999996</v>
      </c>
      <c r="G71" s="1">
        <v>5.2538889999999998E-2</v>
      </c>
      <c r="H71" s="1">
        <f>Table13[[#This Row],[Cl]]/$F$459</f>
        <v>1.0672397281427146</v>
      </c>
      <c r="I71" s="1">
        <f>(Table13[[#This Row],[Cd]])/(Table13[[#This Row],[Cl]])^2</f>
        <v>8.4708123788116527E-2</v>
      </c>
    </row>
    <row r="72" spans="1:9" x14ac:dyDescent="0.25">
      <c r="A72" s="1">
        <v>2.9979960000000001</v>
      </c>
      <c r="B72" s="1">
        <v>3.8703970000000001</v>
      </c>
      <c r="C72" s="1">
        <v>0.6</v>
      </c>
      <c r="D72" s="1">
        <v>231145.8</v>
      </c>
      <c r="E72" s="1">
        <v>13883.88</v>
      </c>
      <c r="F72" s="1">
        <v>0.87647280000000005</v>
      </c>
      <c r="G72" s="1">
        <v>5.2645740000000003E-2</v>
      </c>
      <c r="H72" s="1">
        <f>Table13[[#This Row],[Cl]]/$F$459</f>
        <v>1.1877430866531886</v>
      </c>
      <c r="I72" s="1">
        <f>(Table13[[#This Row],[Cd]])/(Table13[[#This Row],[Cl]])^2</f>
        <v>6.8530886322308027E-2</v>
      </c>
    </row>
    <row r="73" spans="1:9" x14ac:dyDescent="0.25">
      <c r="A73" s="1">
        <v>8.9939889999999991</v>
      </c>
      <c r="B73" s="1">
        <v>11.611190000000001</v>
      </c>
      <c r="C73" s="1">
        <v>0.6</v>
      </c>
      <c r="D73" s="1">
        <v>2283281</v>
      </c>
      <c r="E73" s="1">
        <v>111866.8</v>
      </c>
      <c r="F73" s="1">
        <v>0.96198700000000004</v>
      </c>
      <c r="G73" s="1">
        <v>4.7131480000000003E-2</v>
      </c>
      <c r="H73" s="1">
        <f>Table13[[#This Row],[Cl]]/$F$459</f>
        <v>1.3036267739286842</v>
      </c>
      <c r="I73" s="1">
        <f>(Table13[[#This Row],[Cd]])/(Table13[[#This Row],[Cl]])^2</f>
        <v>5.0929882142631E-2</v>
      </c>
    </row>
    <row r="74" spans="1:9" x14ac:dyDescent="0.25">
      <c r="A74" s="1">
        <v>0.1998664</v>
      </c>
      <c r="B74" s="1">
        <v>0.23888609999999999</v>
      </c>
      <c r="C74" s="1">
        <v>0.7</v>
      </c>
      <c r="D74" s="1">
        <v>1058.6990000000001</v>
      </c>
      <c r="E74" s="1">
        <v>24.810649999999999</v>
      </c>
      <c r="F74" s="1">
        <v>0.90324910000000003</v>
      </c>
      <c r="G74" s="1">
        <v>2.116767E-2</v>
      </c>
      <c r="H74" s="1">
        <f>Table13[[#This Row],[Cl]]/$F$459</f>
        <v>1.2240287137840611</v>
      </c>
      <c r="I74" s="1">
        <f>(Table13[[#This Row],[Cd]])/(Table13[[#This Row],[Cl]])^2</f>
        <v>2.5945257260888255E-2</v>
      </c>
    </row>
    <row r="75" spans="1:9" x14ac:dyDescent="0.25">
      <c r="A75" s="1">
        <v>0.3997328</v>
      </c>
      <c r="B75" s="1">
        <v>0.47777209999999998</v>
      </c>
      <c r="C75" s="1">
        <v>0.7</v>
      </c>
      <c r="D75" s="1">
        <v>4138.2520000000004</v>
      </c>
      <c r="E75" s="1">
        <v>95.701009999999997</v>
      </c>
      <c r="F75" s="1">
        <v>0.88265680000000002</v>
      </c>
      <c r="G75" s="1">
        <v>2.0412280000000001E-2</v>
      </c>
      <c r="H75" s="1">
        <f>Table13[[#This Row],[Cl]]/$F$459</f>
        <v>1.1961232705537765</v>
      </c>
      <c r="I75" s="1">
        <f>(Table13[[#This Row],[Cd]])/(Table13[[#This Row],[Cl]])^2</f>
        <v>2.6200391105222567E-2</v>
      </c>
    </row>
    <row r="76" spans="1:9" x14ac:dyDescent="0.25">
      <c r="A76" s="1">
        <v>0.499666</v>
      </c>
      <c r="B76" s="1">
        <v>0.59721519999999995</v>
      </c>
      <c r="C76" s="1">
        <v>0.7</v>
      </c>
      <c r="D76" s="1">
        <v>6247.08</v>
      </c>
      <c r="E76" s="1">
        <v>150.1738</v>
      </c>
      <c r="F76" s="1">
        <v>0.85277009999999998</v>
      </c>
      <c r="G76" s="1">
        <v>2.049977E-2</v>
      </c>
      <c r="H76" s="1">
        <f>Table13[[#This Row],[Cl]]/$F$459</f>
        <v>1.1556226169021426</v>
      </c>
      <c r="I76" s="1">
        <f>(Table13[[#This Row],[Cd]])/(Table13[[#This Row],[Cl]])^2</f>
        <v>2.818934982670878E-2</v>
      </c>
    </row>
    <row r="77" spans="1:9" x14ac:dyDescent="0.25">
      <c r="A77" s="1">
        <v>0.59959929999999995</v>
      </c>
      <c r="B77" s="1">
        <v>0.71665820000000002</v>
      </c>
      <c r="C77" s="1">
        <v>0.7</v>
      </c>
      <c r="D77" s="1">
        <v>8379.9359999999997</v>
      </c>
      <c r="E77" s="1">
        <v>263.9298</v>
      </c>
      <c r="F77" s="1">
        <v>0.79438880000000001</v>
      </c>
      <c r="G77" s="1">
        <v>2.5019630000000001E-2</v>
      </c>
      <c r="H77" s="1">
        <f>Table13[[#This Row],[Cl]]/$F$459</f>
        <v>1.0765077995742964</v>
      </c>
      <c r="I77" s="1">
        <f>(Table13[[#This Row],[Cd]])/(Table13[[#This Row],[Cl]])^2</f>
        <v>3.964739503148481E-2</v>
      </c>
    </row>
    <row r="78" spans="1:9" x14ac:dyDescent="0.25">
      <c r="A78" s="1">
        <v>0.69921319999999998</v>
      </c>
      <c r="B78" s="1">
        <v>0.83571960000000001</v>
      </c>
      <c r="C78" s="1">
        <v>0.7</v>
      </c>
      <c r="D78" s="1">
        <v>10534</v>
      </c>
      <c r="E78" s="1">
        <v>470.93220000000002</v>
      </c>
      <c r="F78" s="1">
        <v>0.73432589999999998</v>
      </c>
      <c r="G78" s="1">
        <v>3.2828700000000002E-2</v>
      </c>
      <c r="H78" s="1">
        <f>Table13[[#This Row],[Cl]]/$F$459</f>
        <v>0.99511417932807567</v>
      </c>
      <c r="I78" s="1">
        <f>(Table13[[#This Row],[Cd]])/(Table13[[#This Row],[Cl]])^2</f>
        <v>6.0880189103673273E-2</v>
      </c>
    </row>
    <row r="79" spans="1:9" x14ac:dyDescent="0.25">
      <c r="A79" s="1">
        <v>0.99933209999999995</v>
      </c>
      <c r="B79" s="1">
        <v>1.1944300000000001</v>
      </c>
      <c r="C79" s="1">
        <v>0.7</v>
      </c>
      <c r="D79" s="1">
        <v>19081.46</v>
      </c>
      <c r="E79" s="1">
        <v>1336.7850000000001</v>
      </c>
      <c r="F79" s="1">
        <v>0.65118819999999999</v>
      </c>
      <c r="G79" s="1">
        <v>4.5620140000000003E-2</v>
      </c>
      <c r="H79" s="1">
        <f>Table13[[#This Row],[Cl]]/$F$459</f>
        <v>0.88245098154801138</v>
      </c>
      <c r="I79" s="1">
        <f>(Table13[[#This Row],[Cd]])/(Table13[[#This Row],[Cl]])^2</f>
        <v>0.10758297984999778</v>
      </c>
    </row>
    <row r="80" spans="1:9" x14ac:dyDescent="0.25">
      <c r="A80" s="1">
        <v>1.1592249999999999</v>
      </c>
      <c r="B80" s="1">
        <v>1.3855390000000001</v>
      </c>
      <c r="C80" s="1">
        <v>0.7</v>
      </c>
      <c r="D80" s="1">
        <v>25673.82</v>
      </c>
      <c r="E80" s="1">
        <v>1852.78</v>
      </c>
      <c r="F80" s="1">
        <v>0.6511325</v>
      </c>
      <c r="G80" s="1">
        <v>4.6989719999999999E-2</v>
      </c>
      <c r="H80" s="1">
        <f>Table13[[#This Row],[Cl]]/$F$459</f>
        <v>0.88237550026675926</v>
      </c>
      <c r="I80" s="1">
        <f>(Table13[[#This Row],[Cd]])/(Table13[[#This Row],[Cl]])^2</f>
        <v>0.11083172979380669</v>
      </c>
    </row>
    <row r="81" spans="1:9" x14ac:dyDescent="0.25">
      <c r="A81" s="1">
        <v>1.3291120000000001</v>
      </c>
      <c r="B81" s="1">
        <v>1.588592</v>
      </c>
      <c r="C81" s="1">
        <v>0.7</v>
      </c>
      <c r="D81" s="1">
        <v>34946.65</v>
      </c>
      <c r="E81" s="1">
        <v>2541.614</v>
      </c>
      <c r="F81" s="1">
        <v>0.67421310000000001</v>
      </c>
      <c r="G81" s="1">
        <v>4.9034439999999999E-2</v>
      </c>
      <c r="H81" s="1">
        <f>Table13[[#This Row],[Cl]]/$F$459</f>
        <v>0.91365293761085897</v>
      </c>
      <c r="I81" s="1">
        <f>(Table13[[#This Row],[Cd]])/(Table13[[#This Row],[Cl]])^2</f>
        <v>0.10787153196416688</v>
      </c>
    </row>
    <row r="82" spans="1:9" x14ac:dyDescent="0.25">
      <c r="A82" s="1">
        <v>1.5005949999999999</v>
      </c>
      <c r="B82" s="1">
        <v>1.793553</v>
      </c>
      <c r="C82" s="1">
        <v>0.7</v>
      </c>
      <c r="D82" s="1">
        <v>45667.8</v>
      </c>
      <c r="E82" s="1">
        <v>3197.84</v>
      </c>
      <c r="F82" s="1">
        <v>0.69119090000000005</v>
      </c>
      <c r="G82" s="1">
        <v>4.8399919999999999E-2</v>
      </c>
      <c r="H82" s="1">
        <f>Table13[[#This Row],[Cl]]/$F$459</f>
        <v>0.93666022839795537</v>
      </c>
      <c r="I82" s="1">
        <f>(Table13[[#This Row],[Cd]])/(Table13[[#This Row],[Cl]])^2</f>
        <v>0.10130913805205799</v>
      </c>
    </row>
    <row r="83" spans="1:9" x14ac:dyDescent="0.25">
      <c r="A83" s="1">
        <v>1.998664</v>
      </c>
      <c r="B83" s="1">
        <v>2.3888609999999999</v>
      </c>
      <c r="C83" s="1">
        <v>0.7</v>
      </c>
      <c r="D83" s="1">
        <v>88930.78</v>
      </c>
      <c r="E83" s="1">
        <v>5716.6130000000003</v>
      </c>
      <c r="F83" s="1">
        <v>0.7587296</v>
      </c>
      <c r="G83" s="1">
        <v>4.8772360000000001E-2</v>
      </c>
      <c r="H83" s="1">
        <f>Table13[[#This Row],[Cl]]/$F$459</f>
        <v>1.0281846020083443</v>
      </c>
      <c r="I83" s="1">
        <f>(Table13[[#This Row],[Cd]])/(Table13[[#This Row],[Cl]])^2</f>
        <v>8.4722686026986668E-2</v>
      </c>
    </row>
    <row r="84" spans="1:9" x14ac:dyDescent="0.25">
      <c r="A84" s="1">
        <v>2.9979960000000001</v>
      </c>
      <c r="B84" s="1">
        <v>3.583291</v>
      </c>
      <c r="C84" s="1">
        <v>0.7</v>
      </c>
      <c r="D84" s="1">
        <v>219540.5</v>
      </c>
      <c r="E84" s="1">
        <v>12654.27</v>
      </c>
      <c r="F84" s="1">
        <v>0.83246710000000002</v>
      </c>
      <c r="G84" s="1">
        <v>4.7983249999999998E-2</v>
      </c>
      <c r="H84" s="1">
        <f>Table13[[#This Row],[Cl]]/$F$459</f>
        <v>1.1281092155868711</v>
      </c>
      <c r="I84" s="1">
        <f>(Table13[[#This Row],[Cd]])/(Table13[[#This Row],[Cl]])^2</f>
        <v>6.9239751859681578E-2</v>
      </c>
    </row>
    <row r="85" spans="1:9" x14ac:dyDescent="0.25">
      <c r="A85" s="1">
        <v>8.9939889999999991</v>
      </c>
      <c r="B85" s="1">
        <v>10.74987</v>
      </c>
      <c r="C85" s="1">
        <v>0.7</v>
      </c>
      <c r="D85" s="1">
        <v>2155128</v>
      </c>
      <c r="E85" s="1">
        <v>103171.2</v>
      </c>
      <c r="F85" s="1">
        <v>0.90799399999999997</v>
      </c>
      <c r="G85" s="1">
        <v>4.346788E-2</v>
      </c>
      <c r="H85" s="1">
        <f>Table13[[#This Row],[Cl]]/$F$459</f>
        <v>1.2304587161433591</v>
      </c>
      <c r="I85" s="1">
        <f>(Table13[[#This Row],[Cd]])/(Table13[[#This Row],[Cl]])^2</f>
        <v>5.2723289884177529E-2</v>
      </c>
    </row>
    <row r="86" spans="1:9" x14ac:dyDescent="0.25">
      <c r="A86" s="1">
        <v>0.1998664</v>
      </c>
      <c r="B86" s="1">
        <v>0.2234574</v>
      </c>
      <c r="C86" s="1">
        <v>0.8</v>
      </c>
      <c r="D86" s="1">
        <v>1026.297</v>
      </c>
      <c r="E86" s="1">
        <v>25.122599999999998</v>
      </c>
      <c r="F86" s="1">
        <v>0.87560450000000001</v>
      </c>
      <c r="G86" s="1">
        <v>2.1433810000000001E-2</v>
      </c>
      <c r="H86" s="1">
        <f>Table13[[#This Row],[Cl]]/$F$459</f>
        <v>1.18656641885227</v>
      </c>
      <c r="I86" s="1">
        <f>(Table13[[#This Row],[Cd]])/(Table13[[#This Row],[Cl]])^2</f>
        <v>2.7956539115490855E-2</v>
      </c>
    </row>
    <row r="87" spans="1:9" x14ac:dyDescent="0.25">
      <c r="A87" s="1">
        <v>0.3997328</v>
      </c>
      <c r="B87" s="1">
        <v>0.4469149</v>
      </c>
      <c r="C87" s="1">
        <v>0.8</v>
      </c>
      <c r="D87" s="1">
        <v>4038.857</v>
      </c>
      <c r="E87" s="1">
        <v>97.947640000000007</v>
      </c>
      <c r="F87" s="1">
        <v>0.86145669999999996</v>
      </c>
      <c r="G87" s="1">
        <v>2.0891469999999999E-2</v>
      </c>
      <c r="H87" s="1">
        <f>Table13[[#This Row],[Cl]]/$F$459</f>
        <v>1.1673941734142461</v>
      </c>
      <c r="I87" s="1">
        <f>(Table13[[#This Row],[Cd]])/(Table13[[#This Row],[Cl]])^2</f>
        <v>2.8151535849701897E-2</v>
      </c>
    </row>
    <row r="88" spans="1:9" x14ac:dyDescent="0.25">
      <c r="A88" s="1">
        <v>0.499666</v>
      </c>
      <c r="B88" s="1">
        <v>0.55864360000000002</v>
      </c>
      <c r="C88" s="1">
        <v>0.8</v>
      </c>
      <c r="D88" s="1">
        <v>6176.9830000000002</v>
      </c>
      <c r="E88" s="1">
        <v>151.7253</v>
      </c>
      <c r="F88" s="1">
        <v>0.84320139999999999</v>
      </c>
      <c r="G88" s="1">
        <v>2.071156E-2</v>
      </c>
      <c r="H88" s="1">
        <f>Table13[[#This Row],[Cl]]/$F$459</f>
        <v>1.1426556916612698</v>
      </c>
      <c r="I88" s="1">
        <f>(Table13[[#This Row],[Cd]])/(Table13[[#This Row],[Cl]])^2</f>
        <v>2.9130649875367173E-2</v>
      </c>
    </row>
    <row r="89" spans="1:9" x14ac:dyDescent="0.25">
      <c r="A89" s="1">
        <v>0.59959929999999995</v>
      </c>
      <c r="B89" s="1">
        <v>0.67037230000000003</v>
      </c>
      <c r="C89" s="1">
        <v>0.8</v>
      </c>
      <c r="D89" s="1">
        <v>8439.7950000000001</v>
      </c>
      <c r="E89" s="1">
        <v>243.2544</v>
      </c>
      <c r="F89" s="1">
        <v>0.80006319999999997</v>
      </c>
      <c r="G89" s="1">
        <v>2.3059670000000001E-2</v>
      </c>
      <c r="H89" s="1">
        <f>Table13[[#This Row],[Cl]]/$F$459</f>
        <v>1.0841974042841116</v>
      </c>
      <c r="I89" s="1">
        <f>(Table13[[#This Row],[Cd]])/(Table13[[#This Row],[Cl]])^2</f>
        <v>3.6025042193501146E-2</v>
      </c>
    </row>
    <row r="90" spans="1:9" x14ac:dyDescent="0.25">
      <c r="A90" s="1">
        <v>0.69921319999999998</v>
      </c>
      <c r="B90" s="1">
        <v>0.78174410000000005</v>
      </c>
      <c r="C90" s="1">
        <v>0.8</v>
      </c>
      <c r="D90" s="1">
        <v>10760.06</v>
      </c>
      <c r="E90" s="1">
        <v>415.64150000000001</v>
      </c>
      <c r="F90" s="1">
        <v>0.75008439999999998</v>
      </c>
      <c r="G90" s="1">
        <v>2.8974389999999999E-2</v>
      </c>
      <c r="H90" s="1">
        <f>Table13[[#This Row],[Cl]]/$F$459</f>
        <v>1.0164691482797925</v>
      </c>
      <c r="I90" s="1">
        <f>(Table13[[#This Row],[Cd]])/(Table13[[#This Row],[Cl]])^2</f>
        <v>5.1498435433301779E-2</v>
      </c>
    </row>
    <row r="91" spans="1:9" x14ac:dyDescent="0.25">
      <c r="A91" s="1">
        <v>0.99933209999999995</v>
      </c>
      <c r="B91" s="1">
        <v>1.1172869999999999</v>
      </c>
      <c r="C91" s="1">
        <v>0.8</v>
      </c>
      <c r="D91" s="1">
        <v>19348.75</v>
      </c>
      <c r="E91" s="1">
        <v>1224.825</v>
      </c>
      <c r="F91" s="1">
        <v>0.66030979999999995</v>
      </c>
      <c r="G91" s="1">
        <v>4.1799299999999998E-2</v>
      </c>
      <c r="H91" s="1">
        <f>Table13[[#This Row],[Cl]]/$F$459</f>
        <v>0.89481202382931846</v>
      </c>
      <c r="I91" s="1">
        <f>(Table13[[#This Row],[Cd]])/(Table13[[#This Row],[Cl]])^2</f>
        <v>9.5867968171579082E-2</v>
      </c>
    </row>
    <row r="92" spans="1:9" x14ac:dyDescent="0.25">
      <c r="A92" s="1">
        <v>1.1592249999999999</v>
      </c>
      <c r="B92" s="1">
        <v>1.2960529999999999</v>
      </c>
      <c r="C92" s="1">
        <v>0.8</v>
      </c>
      <c r="D92" s="1">
        <v>25880.71</v>
      </c>
      <c r="E92" s="1">
        <v>1738.9159999999999</v>
      </c>
      <c r="F92" s="1">
        <v>0.65637979999999996</v>
      </c>
      <c r="G92" s="1">
        <v>4.4101929999999998E-2</v>
      </c>
      <c r="H92" s="1">
        <f>Table13[[#This Row],[Cl]]/$F$459</f>
        <v>0.88948632481099532</v>
      </c>
      <c r="I92" s="1">
        <f>(Table13[[#This Row],[Cd]])/(Table13[[#This Row],[Cl]])^2</f>
        <v>0.10236398420429729</v>
      </c>
    </row>
    <row r="93" spans="1:9" x14ac:dyDescent="0.25">
      <c r="A93" s="1">
        <v>1.3291120000000001</v>
      </c>
      <c r="B93" s="1">
        <v>1.485992</v>
      </c>
      <c r="C93" s="1">
        <v>0.8</v>
      </c>
      <c r="D93" s="1">
        <v>34448.57</v>
      </c>
      <c r="E93" s="1">
        <v>2335.7350000000001</v>
      </c>
      <c r="F93" s="1">
        <v>0.66460390000000003</v>
      </c>
      <c r="G93" s="1">
        <v>4.5062489999999997E-2</v>
      </c>
      <c r="H93" s="1">
        <f>Table13[[#This Row],[Cl]]/$F$459</f>
        <v>0.90063112921216393</v>
      </c>
      <c r="I93" s="1">
        <f>(Table13[[#This Row],[Cd]])/(Table13[[#This Row],[Cl]])^2</f>
        <v>0.10202096209509623</v>
      </c>
    </row>
    <row r="94" spans="1:9" x14ac:dyDescent="0.25">
      <c r="A94" s="1">
        <v>1.5005949999999999</v>
      </c>
      <c r="B94" s="1">
        <v>1.677716</v>
      </c>
      <c r="C94" s="1">
        <v>0.8</v>
      </c>
      <c r="D94" s="1">
        <v>45309.83</v>
      </c>
      <c r="E94" s="1">
        <v>3030.9760000000001</v>
      </c>
      <c r="F94" s="1">
        <v>0.68577290000000002</v>
      </c>
      <c r="G94" s="1">
        <v>4.5874390000000001E-2</v>
      </c>
      <c r="H94" s="1">
        <f>Table13[[#This Row],[Cl]]/$F$459</f>
        <v>0.92931808150704553</v>
      </c>
      <c r="I94" s="1">
        <f>(Table13[[#This Row],[Cd]])/(Table13[[#This Row],[Cl]])^2</f>
        <v>9.7546044766219447E-2</v>
      </c>
    </row>
    <row r="95" spans="1:9" x14ac:dyDescent="0.25">
      <c r="A95" s="1">
        <v>1.998664</v>
      </c>
      <c r="B95" s="1">
        <v>2.2345739999999998</v>
      </c>
      <c r="C95" s="1">
        <v>0.8</v>
      </c>
      <c r="D95" s="1">
        <v>86276.91</v>
      </c>
      <c r="E95" s="1">
        <v>5323.9380000000001</v>
      </c>
      <c r="F95" s="1">
        <v>0.73608759999999995</v>
      </c>
      <c r="G95" s="1">
        <v>4.5422169999999998E-2</v>
      </c>
      <c r="H95" s="1">
        <f>Table13[[#This Row],[Cl]]/$F$459</f>
        <v>0.99750152893636579</v>
      </c>
      <c r="I95" s="1">
        <f>(Table13[[#This Row],[Cd]])/(Table13[[#This Row],[Cl]])^2</f>
        <v>8.3831816145461466E-2</v>
      </c>
    </row>
    <row r="96" spans="1:9" x14ac:dyDescent="0.25">
      <c r="A96" s="1">
        <v>2.9979960000000001</v>
      </c>
      <c r="B96" s="1">
        <v>3.3518620000000001</v>
      </c>
      <c r="C96" s="1">
        <v>0.8</v>
      </c>
      <c r="D96" s="1">
        <v>208331.7</v>
      </c>
      <c r="E96" s="1">
        <v>11463.53</v>
      </c>
      <c r="F96" s="1">
        <v>0.78996469999999996</v>
      </c>
      <c r="G96" s="1">
        <v>4.3468109999999997E-2</v>
      </c>
      <c r="H96" s="1">
        <f>Table13[[#This Row],[Cl]]/$F$459</f>
        <v>1.0705125260305397</v>
      </c>
      <c r="I96" s="1">
        <f>(Table13[[#This Row],[Cd]])/(Table13[[#This Row],[Cl]])^2</f>
        <v>6.965549571995075E-2</v>
      </c>
    </row>
    <row r="97" spans="1:9" x14ac:dyDescent="0.25">
      <c r="A97" s="1">
        <v>8.9939889999999991</v>
      </c>
      <c r="B97" s="1">
        <v>10.05559</v>
      </c>
      <c r="C97" s="1">
        <v>0.8</v>
      </c>
      <c r="D97" s="1">
        <v>2061870</v>
      </c>
      <c r="E97" s="1">
        <v>96587.93</v>
      </c>
      <c r="F97" s="1">
        <v>0.8687028</v>
      </c>
      <c r="G97" s="1">
        <v>4.0694220000000003E-2</v>
      </c>
      <c r="H97" s="1">
        <f>Table13[[#This Row],[Cl]]/$F$459</f>
        <v>1.1772136511894806</v>
      </c>
      <c r="I97" s="1">
        <f>(Table13[[#This Row],[Cd]])/(Table13[[#This Row],[Cl]])^2</f>
        <v>5.3925016413424245E-2</v>
      </c>
    </row>
    <row r="98" spans="1:9" x14ac:dyDescent="0.25">
      <c r="A98" s="1">
        <v>0.1998664</v>
      </c>
      <c r="B98" s="1">
        <v>0.2106777</v>
      </c>
      <c r="C98" s="1">
        <v>0.9</v>
      </c>
      <c r="D98" s="1">
        <v>1001.556</v>
      </c>
      <c r="E98" s="1">
        <v>25.439129999999999</v>
      </c>
      <c r="F98" s="1">
        <v>0.85449589999999997</v>
      </c>
      <c r="G98" s="1">
        <v>2.170387E-2</v>
      </c>
      <c r="H98" s="1">
        <f>Table13[[#This Row],[Cl]]/$F$459</f>
        <v>1.1579613169952272</v>
      </c>
      <c r="I98" s="1">
        <f>(Table13[[#This Row],[Cd]])/(Table13[[#This Row],[Cl]])^2</f>
        <v>2.9724681712754834E-2</v>
      </c>
    </row>
    <row r="99" spans="1:9" x14ac:dyDescent="0.25">
      <c r="A99" s="1">
        <v>0.3997328</v>
      </c>
      <c r="B99" s="1">
        <v>0.42135539999999999</v>
      </c>
      <c r="C99" s="1">
        <v>0.9</v>
      </c>
      <c r="D99" s="1">
        <v>3958.6469999999999</v>
      </c>
      <c r="E99" s="1">
        <v>99.887960000000007</v>
      </c>
      <c r="F99" s="1">
        <v>0.8443484</v>
      </c>
      <c r="G99" s="1">
        <v>2.1305319999999999E-2</v>
      </c>
      <c r="H99" s="1">
        <f>Table13[[#This Row],[Cl]]/$F$459</f>
        <v>1.1442100368963886</v>
      </c>
      <c r="I99" s="1">
        <f>(Table13[[#This Row],[Cd]])/(Table13[[#This Row],[Cl]])^2</f>
        <v>2.9884410411236326E-2</v>
      </c>
    </row>
    <row r="100" spans="1:9" x14ac:dyDescent="0.25">
      <c r="A100" s="1">
        <v>0.499666</v>
      </c>
      <c r="B100" s="1">
        <v>0.52669429999999995</v>
      </c>
      <c r="C100" s="1">
        <v>0.9</v>
      </c>
      <c r="D100" s="1">
        <v>6098.71</v>
      </c>
      <c r="E100" s="1">
        <v>154.31790000000001</v>
      </c>
      <c r="F100" s="1">
        <v>0.83251660000000005</v>
      </c>
      <c r="G100" s="1">
        <v>2.1065469999999999E-2</v>
      </c>
      <c r="H100" s="1">
        <f>Table13[[#This Row],[Cl]]/$F$459</f>
        <v>1.1281762950019874</v>
      </c>
      <c r="I100" s="1">
        <f>(Table13[[#This Row],[Cd]])/(Table13[[#This Row],[Cl]])^2</f>
        <v>3.0393824363770017E-2</v>
      </c>
    </row>
    <row r="101" spans="1:9" x14ac:dyDescent="0.25">
      <c r="A101" s="1">
        <v>0.59959929999999995</v>
      </c>
      <c r="B101" s="1">
        <v>0.63203310000000001</v>
      </c>
      <c r="C101" s="1">
        <v>0.9</v>
      </c>
      <c r="D101" s="1">
        <v>8468.8459999999995</v>
      </c>
      <c r="E101" s="1">
        <v>234.45359999999999</v>
      </c>
      <c r="F101" s="1">
        <v>0.80281720000000001</v>
      </c>
      <c r="G101" s="1">
        <v>2.2225390000000001E-2</v>
      </c>
      <c r="H101" s="1">
        <f>Table13[[#This Row],[Cl]]/$F$459</f>
        <v>1.0879294590160358</v>
      </c>
      <c r="I101" s="1">
        <f>(Table13[[#This Row],[Cd]])/(Table13[[#This Row],[Cl]])^2</f>
        <v>3.4483874314976015E-2</v>
      </c>
    </row>
    <row r="102" spans="1:9" x14ac:dyDescent="0.25">
      <c r="A102" s="1">
        <v>0.69921319999999998</v>
      </c>
      <c r="B102" s="1">
        <v>0.73703540000000001</v>
      </c>
      <c r="C102" s="1">
        <v>0.9</v>
      </c>
      <c r="D102" s="1">
        <v>10915.29</v>
      </c>
      <c r="E102" s="1">
        <v>378.35599999999999</v>
      </c>
      <c r="F102" s="1">
        <v>0.76090539999999995</v>
      </c>
      <c r="G102" s="1">
        <v>2.637521E-2</v>
      </c>
      <c r="H102" s="1">
        <f>Table13[[#This Row],[Cl]]/$F$459</f>
        <v>1.0311331149661223</v>
      </c>
      <c r="I102" s="1">
        <f>(Table13[[#This Row],[Cd]])/(Table13[[#This Row],[Cl]])^2</f>
        <v>4.5554847145726447E-2</v>
      </c>
    </row>
    <row r="103" spans="1:9" x14ac:dyDescent="0.25">
      <c r="A103" s="1">
        <v>0.99933209999999995</v>
      </c>
      <c r="B103" s="1">
        <v>1.0533889999999999</v>
      </c>
      <c r="C103" s="1">
        <v>0.9</v>
      </c>
      <c r="D103" s="1">
        <v>19666.990000000002</v>
      </c>
      <c r="E103" s="1">
        <v>1131.748</v>
      </c>
      <c r="F103" s="1">
        <v>0.6711705</v>
      </c>
      <c r="G103" s="1">
        <v>3.8622869999999997E-2</v>
      </c>
      <c r="H103" s="1">
        <f>Table13[[#This Row],[Cl]]/$F$459</f>
        <v>0.90952978956171127</v>
      </c>
      <c r="I103" s="1">
        <f>(Table13[[#This Row],[Cd]])/(Table13[[#This Row],[Cl]])^2</f>
        <v>8.5739080765044842E-2</v>
      </c>
    </row>
    <row r="104" spans="1:9" x14ac:dyDescent="0.25">
      <c r="A104" s="1">
        <v>1.1592249999999999</v>
      </c>
      <c r="B104" s="1">
        <v>1.2219310000000001</v>
      </c>
      <c r="C104" s="1">
        <v>0.9</v>
      </c>
      <c r="D104" s="1">
        <v>26243.17</v>
      </c>
      <c r="E104" s="1">
        <v>1648.2639999999999</v>
      </c>
      <c r="F104" s="1">
        <v>0.66557219999999995</v>
      </c>
      <c r="G104" s="1">
        <v>4.1802829999999999E-2</v>
      </c>
      <c r="H104" s="1">
        <f>Table13[[#This Row],[Cl]]/$F$459</f>
        <v>0.90194331098301428</v>
      </c>
      <c r="I104" s="1">
        <f>(Table13[[#This Row],[Cd]])/(Table13[[#This Row],[Cl]])^2</f>
        <v>9.4365954341356348E-2</v>
      </c>
    </row>
    <row r="105" spans="1:9" x14ac:dyDescent="0.25">
      <c r="A105" s="1">
        <v>1.3291120000000001</v>
      </c>
      <c r="B105" s="1">
        <v>1.4010069999999999</v>
      </c>
      <c r="C105" s="1">
        <v>0.9</v>
      </c>
      <c r="D105" s="1">
        <v>34854.910000000003</v>
      </c>
      <c r="E105" s="1">
        <v>2253.663</v>
      </c>
      <c r="F105" s="1">
        <v>0.67244309999999996</v>
      </c>
      <c r="G105" s="1">
        <v>4.34791E-2</v>
      </c>
      <c r="H105" s="1">
        <f>Table13[[#This Row],[Cl]]/$F$459</f>
        <v>0.91125434034306441</v>
      </c>
      <c r="I105" s="1">
        <f>(Table13[[#This Row],[Cd]])/(Table13[[#This Row],[Cl]])^2</f>
        <v>9.6154466495681365E-2</v>
      </c>
    </row>
    <row r="106" spans="1:9" x14ac:dyDescent="0.25">
      <c r="A106" s="1">
        <v>1.5005949999999999</v>
      </c>
      <c r="B106" s="1">
        <v>1.581766</v>
      </c>
      <c r="C106" s="1">
        <v>0.9</v>
      </c>
      <c r="D106" s="1">
        <v>45493.91</v>
      </c>
      <c r="E106" s="1">
        <v>2931.0039999999999</v>
      </c>
      <c r="F106" s="1">
        <v>0.68855900000000003</v>
      </c>
      <c r="G106" s="1">
        <v>4.4361299999999999E-2</v>
      </c>
      <c r="H106" s="1">
        <f>Table13[[#This Row],[Cl]]/$F$459</f>
        <v>0.93309363622331787</v>
      </c>
      <c r="I106" s="1">
        <f>(Table13[[#This Row],[Cd]])/(Table13[[#This Row],[Cl]])^2</f>
        <v>9.3566836483799112E-2</v>
      </c>
    </row>
    <row r="107" spans="1:9" x14ac:dyDescent="0.25">
      <c r="A107" s="1">
        <v>1.998664</v>
      </c>
      <c r="B107" s="1">
        <v>2.1067770000000001</v>
      </c>
      <c r="C107" s="1">
        <v>0.9</v>
      </c>
      <c r="D107" s="1">
        <v>84432.65</v>
      </c>
      <c r="E107" s="1">
        <v>5013.4470000000001</v>
      </c>
      <c r="F107" s="1">
        <v>0.72035289999999996</v>
      </c>
      <c r="G107" s="1">
        <v>4.2773159999999998E-2</v>
      </c>
      <c r="H107" s="1">
        <f>Table13[[#This Row],[Cl]]/$F$459</f>
        <v>0.97617881230949277</v>
      </c>
      <c r="I107" s="1">
        <f>(Table13[[#This Row],[Cd]])/(Table13[[#This Row],[Cl]])^2</f>
        <v>8.2429130456420391E-2</v>
      </c>
    </row>
    <row r="108" spans="1:9" x14ac:dyDescent="0.25">
      <c r="A108" s="1">
        <v>2.9979960000000001</v>
      </c>
      <c r="B108" s="1">
        <v>3.1601659999999998</v>
      </c>
      <c r="C108" s="1">
        <v>0.9</v>
      </c>
      <c r="D108" s="1">
        <v>206792.9</v>
      </c>
      <c r="E108" s="1">
        <v>11218.65</v>
      </c>
      <c r="F108" s="1">
        <v>0.78412990000000005</v>
      </c>
      <c r="G108" s="1">
        <v>4.2539559999999997E-2</v>
      </c>
      <c r="H108" s="1">
        <f>Table13[[#This Row],[Cl]]/$F$459</f>
        <v>1.062605556912954</v>
      </c>
      <c r="I108" s="1">
        <f>(Table13[[#This Row],[Cd]])/(Table13[[#This Row],[Cl]])^2</f>
        <v>6.9185799613927457E-2</v>
      </c>
    </row>
    <row r="109" spans="1:9" x14ac:dyDescent="0.25">
      <c r="A109" s="1">
        <v>8.9939889999999991</v>
      </c>
      <c r="B109" s="1">
        <v>9.4804969999999997</v>
      </c>
      <c r="C109" s="1">
        <v>0.9</v>
      </c>
      <c r="D109" s="1">
        <v>1996501</v>
      </c>
      <c r="E109" s="1">
        <v>91909.66</v>
      </c>
      <c r="F109" s="1">
        <v>0.84116170000000001</v>
      </c>
      <c r="G109" s="1">
        <v>3.8723180000000003E-2</v>
      </c>
      <c r="H109" s="1">
        <f>Table13[[#This Row],[Cl]]/$F$459</f>
        <v>1.1398916132165691</v>
      </c>
      <c r="I109" s="1">
        <f>(Table13[[#This Row],[Cd]])/(Table13[[#This Row],[Cl]])^2</f>
        <v>5.4728309676346627E-2</v>
      </c>
    </row>
    <row r="110" spans="1:9" x14ac:dyDescent="0.25">
      <c r="A110" s="1">
        <v>0.1998664</v>
      </c>
      <c r="B110" s="1">
        <v>0.1998664</v>
      </c>
      <c r="C110">
        <v>1</v>
      </c>
      <c r="D110" s="1">
        <v>982.08280000000002</v>
      </c>
      <c r="E110" s="1">
        <v>25.747050000000002</v>
      </c>
      <c r="F110" s="1">
        <v>0.83788229999999997</v>
      </c>
      <c r="G110" s="1">
        <v>2.1966579999999999E-2</v>
      </c>
      <c r="H110" s="1">
        <f>Table13[[#This Row],[Cl]]/$F$459</f>
        <v>1.1354475680866227</v>
      </c>
      <c r="I110" s="1">
        <f>(Table13[[#This Row],[Cd]])/(Table13[[#This Row],[Cl]])^2</f>
        <v>3.1289340833979599E-2</v>
      </c>
    </row>
    <row r="111" spans="1:9" x14ac:dyDescent="0.25">
      <c r="A111" s="1">
        <v>0.3997328</v>
      </c>
      <c r="B111" s="1">
        <v>0.3997328</v>
      </c>
      <c r="C111">
        <v>1</v>
      </c>
      <c r="D111" s="1">
        <v>3893.0410000000002</v>
      </c>
      <c r="E111" s="1">
        <v>101.5819</v>
      </c>
      <c r="F111" s="1">
        <v>0.83035519999999996</v>
      </c>
      <c r="G111" s="1">
        <v>2.1666620000000001E-2</v>
      </c>
      <c r="H111" s="1">
        <f>Table13[[#This Row],[Cl]]/$F$459</f>
        <v>1.1252472960558795</v>
      </c>
      <c r="I111" s="1">
        <f>(Table13[[#This Row],[Cd]])/(Table13[[#This Row],[Cl]])^2</f>
        <v>3.1424136099714069E-2</v>
      </c>
    </row>
    <row r="112" spans="1:9" x14ac:dyDescent="0.25">
      <c r="A112" s="1">
        <v>0.499666</v>
      </c>
      <c r="B112" s="1">
        <v>0.499666</v>
      </c>
      <c r="C112">
        <v>1</v>
      </c>
      <c r="D112" s="1">
        <v>6023.4939999999997</v>
      </c>
      <c r="E112" s="1">
        <v>157.06049999999999</v>
      </c>
      <c r="F112" s="1">
        <v>0.82224900000000001</v>
      </c>
      <c r="G112" s="1">
        <v>2.1439860000000002E-2</v>
      </c>
      <c r="H112" s="1">
        <f>Table13[[#This Row],[Cl]]/$F$459</f>
        <v>1.1142622626252607</v>
      </c>
      <c r="I112" s="1">
        <f>(Table13[[#This Row],[Cd]])/(Table13[[#This Row],[Cl]])^2</f>
        <v>3.1711386960978062E-2</v>
      </c>
    </row>
    <row r="113" spans="1:9" x14ac:dyDescent="0.25">
      <c r="A113" s="1">
        <v>0.59959929999999995</v>
      </c>
      <c r="B113" s="1">
        <v>0.59959929999999995</v>
      </c>
      <c r="C113">
        <v>1</v>
      </c>
      <c r="D113" s="1">
        <v>8470.5040000000008</v>
      </c>
      <c r="E113" s="1">
        <v>232.2731</v>
      </c>
      <c r="F113" s="1">
        <v>0.80297439999999998</v>
      </c>
      <c r="G113" s="1">
        <v>2.2018679999999999E-2</v>
      </c>
      <c r="H113" s="1">
        <f>Table13[[#This Row],[Cl]]/$F$459</f>
        <v>1.0881424869767686</v>
      </c>
      <c r="I113" s="1">
        <f>(Table13[[#This Row],[Cd]])/(Table13[[#This Row],[Cl]])^2</f>
        <v>3.4149777682878725E-2</v>
      </c>
    </row>
    <row r="114" spans="1:9" x14ac:dyDescent="0.25">
      <c r="A114" s="1">
        <v>0.69921319999999998</v>
      </c>
      <c r="B114" s="1">
        <v>0.69921319999999998</v>
      </c>
      <c r="C114">
        <v>1</v>
      </c>
      <c r="D114" s="1">
        <v>11018.63</v>
      </c>
      <c r="E114" s="1">
        <v>354.88400000000001</v>
      </c>
      <c r="F114" s="1">
        <v>0.76810940000000005</v>
      </c>
      <c r="G114" s="1">
        <v>2.4738980000000001E-2</v>
      </c>
      <c r="H114" s="1">
        <f>Table13[[#This Row],[Cl]]/$F$459</f>
        <v>1.0408955413600156</v>
      </c>
      <c r="I114" s="1">
        <f>(Table13[[#This Row],[Cd]])/(Table13[[#This Row],[Cl]])^2</f>
        <v>4.1931039553082583E-2</v>
      </c>
    </row>
    <row r="115" spans="1:9" x14ac:dyDescent="0.25">
      <c r="A115" s="1">
        <v>0.99933209999999995</v>
      </c>
      <c r="B115" s="1">
        <v>0.99933209999999995</v>
      </c>
      <c r="C115">
        <v>1</v>
      </c>
      <c r="D115" s="1">
        <v>19984.54</v>
      </c>
      <c r="E115" s="1">
        <v>1053.0050000000001</v>
      </c>
      <c r="F115" s="1">
        <v>0.68200740000000004</v>
      </c>
      <c r="G115" s="1">
        <v>3.5935639999999998E-2</v>
      </c>
      <c r="H115" s="1">
        <f>Table13[[#This Row],[Cl]]/$F$459</f>
        <v>0.92421530296926024</v>
      </c>
      <c r="I115" s="1">
        <f>(Table13[[#This Row],[Cd]])/(Table13[[#This Row],[Cl]])^2</f>
        <v>7.7258666888161451E-2</v>
      </c>
    </row>
    <row r="116" spans="1:9" x14ac:dyDescent="0.25">
      <c r="A116" s="1">
        <v>1.1592249999999999</v>
      </c>
      <c r="B116" s="1">
        <v>1.1592249999999999</v>
      </c>
      <c r="C116">
        <v>1</v>
      </c>
      <c r="D116" s="1">
        <v>26317.45</v>
      </c>
      <c r="E116" s="1">
        <v>1529.7570000000001</v>
      </c>
      <c r="F116" s="1">
        <v>0.66745600000000005</v>
      </c>
      <c r="G116" s="1">
        <v>3.87973E-2</v>
      </c>
      <c r="H116" s="1">
        <f>Table13[[#This Row],[Cl]]/$F$459</f>
        <v>0.90449612314859129</v>
      </c>
      <c r="I116" s="1">
        <f>(Table13[[#This Row],[Cd]])/(Table13[[#This Row],[Cl]])^2</f>
        <v>8.7087579527433137E-2</v>
      </c>
    </row>
    <row r="117" spans="1:9" x14ac:dyDescent="0.25">
      <c r="A117" s="1">
        <v>1.3291120000000001</v>
      </c>
      <c r="B117" s="1">
        <v>1.3291120000000001</v>
      </c>
      <c r="C117">
        <v>1</v>
      </c>
      <c r="D117" s="1">
        <v>34553.519999999997</v>
      </c>
      <c r="E117" s="1">
        <v>2086.9169999999999</v>
      </c>
      <c r="F117" s="1">
        <v>0.66662849999999996</v>
      </c>
      <c r="G117" s="1">
        <v>4.0262140000000002E-2</v>
      </c>
      <c r="H117" s="1">
        <f>Table13[[#This Row],[Cl]]/$F$459</f>
        <v>0.90337474504740478</v>
      </c>
      <c r="I117" s="1">
        <f>(Table13[[#This Row],[Cd]])/(Table13[[#This Row],[Cl]])^2</f>
        <v>9.060018842462686E-2</v>
      </c>
    </row>
    <row r="118" spans="1:9" x14ac:dyDescent="0.25">
      <c r="A118" s="1">
        <v>1.5005949999999999</v>
      </c>
      <c r="B118" s="1">
        <v>1.5005949999999999</v>
      </c>
      <c r="C118">
        <v>1</v>
      </c>
      <c r="D118" s="1">
        <v>44804.78</v>
      </c>
      <c r="E118" s="1">
        <v>2722.1509999999998</v>
      </c>
      <c r="F118" s="1">
        <v>0.67812879999999998</v>
      </c>
      <c r="G118" s="1">
        <v>4.1200260000000002E-2</v>
      </c>
      <c r="H118" s="1">
        <f>Table13[[#This Row],[Cl]]/$F$459</f>
        <v>0.91895925813148194</v>
      </c>
      <c r="I118" s="1">
        <f>(Table13[[#This Row],[Cd]])/(Table13[[#This Row],[Cl]])^2</f>
        <v>8.9593309298054757E-2</v>
      </c>
    </row>
    <row r="119" spans="1:9" x14ac:dyDescent="0.25">
      <c r="A119" s="1">
        <v>1.998664</v>
      </c>
      <c r="B119" s="1">
        <v>1.998664</v>
      </c>
      <c r="C119">
        <v>1</v>
      </c>
      <c r="D119" s="1">
        <v>83360.070000000007</v>
      </c>
      <c r="E119" s="1">
        <v>4789.3969999999999</v>
      </c>
      <c r="F119" s="1">
        <v>0.711202</v>
      </c>
      <c r="G119" s="1">
        <v>4.0861639999999998E-2</v>
      </c>
      <c r="H119" s="1">
        <f>Table13[[#This Row],[Cl]]/$F$459</f>
        <v>0.96377806443499558</v>
      </c>
      <c r="I119" s="1">
        <f>(Table13[[#This Row],[Cd]])/(Table13[[#This Row],[Cl]])^2</f>
        <v>8.0784837314070143E-2</v>
      </c>
    </row>
    <row r="120" spans="1:9" x14ac:dyDescent="0.25">
      <c r="A120" s="1">
        <v>2.9979960000000001</v>
      </c>
      <c r="B120" s="1">
        <v>2.9979960000000001</v>
      </c>
      <c r="C120">
        <v>1</v>
      </c>
      <c r="D120" s="1">
        <v>200708.4</v>
      </c>
      <c r="E120" s="1">
        <v>10477.719999999999</v>
      </c>
      <c r="F120" s="1">
        <v>0.76105829999999997</v>
      </c>
      <c r="G120" s="1">
        <v>3.9730059999999998E-2</v>
      </c>
      <c r="H120" s="1">
        <f>Table13[[#This Row],[Cl]]/$F$459</f>
        <v>1.031340315826148</v>
      </c>
      <c r="I120" s="1">
        <f>(Table13[[#This Row],[Cd]])/(Table13[[#This Row],[Cl]])^2</f>
        <v>6.8593563834838819E-2</v>
      </c>
    </row>
    <row r="121" spans="1:9" x14ac:dyDescent="0.25">
      <c r="A121" s="1">
        <v>8.9939889999999991</v>
      </c>
      <c r="B121" s="1">
        <v>8.9939889999999991</v>
      </c>
      <c r="C121">
        <v>1</v>
      </c>
      <c r="D121" s="1">
        <v>1942854</v>
      </c>
      <c r="E121" s="1">
        <v>87996.26</v>
      </c>
      <c r="F121" s="1">
        <v>0.81855920000000004</v>
      </c>
      <c r="G121" s="1">
        <v>3.70744E-2</v>
      </c>
      <c r="H121" s="1">
        <f>Table13[[#This Row],[Cl]]/$F$459</f>
        <v>1.1092620681627139</v>
      </c>
      <c r="I121" s="1">
        <f>(Table13[[#This Row],[Cd]])/(Table13[[#This Row],[Cl]])^2</f>
        <v>5.5331691037206934E-2</v>
      </c>
    </row>
    <row r="122" spans="1:9" x14ac:dyDescent="0.25">
      <c r="A122" s="1">
        <v>0.1998664</v>
      </c>
      <c r="B122" s="1">
        <v>0.19056519999999999</v>
      </c>
      <c r="C122" s="1">
        <v>1.1000000000000001</v>
      </c>
      <c r="D122" s="1">
        <v>966.38139999999999</v>
      </c>
      <c r="E122" s="1">
        <v>26.039840000000002</v>
      </c>
      <c r="F122" s="1">
        <v>0.82448639999999995</v>
      </c>
      <c r="G122" s="1">
        <v>2.2216369999999999E-2</v>
      </c>
      <c r="H122" s="1">
        <f>Table13[[#This Row],[Cl]]/$F$459</f>
        <v>1.1172942521885167</v>
      </c>
      <c r="I122" s="1">
        <f>(Table13[[#This Row],[Cd]])/(Table13[[#This Row],[Cl]])^2</f>
        <v>3.268181047198724E-2</v>
      </c>
    </row>
    <row r="123" spans="1:9" x14ac:dyDescent="0.25">
      <c r="A123" s="1">
        <v>0.3997328</v>
      </c>
      <c r="B123" s="1">
        <v>0.38113029999999998</v>
      </c>
      <c r="C123" s="1">
        <v>1.1000000000000001</v>
      </c>
      <c r="D123" s="1">
        <v>3838.6280000000002</v>
      </c>
      <c r="E123" s="1">
        <v>103.0775</v>
      </c>
      <c r="F123" s="1">
        <v>0.81874930000000001</v>
      </c>
      <c r="G123" s="1">
        <v>2.1985620000000001E-2</v>
      </c>
      <c r="H123" s="1">
        <f>Table13[[#This Row],[Cl]]/$F$459</f>
        <v>1.1095196802195544</v>
      </c>
      <c r="I123" s="1">
        <f>(Table13[[#This Row],[Cd]])/(Table13[[#This Row],[Cl]])^2</f>
        <v>3.2797204964790577E-2</v>
      </c>
    </row>
    <row r="124" spans="1:9" x14ac:dyDescent="0.25">
      <c r="A124" s="1">
        <v>0.499666</v>
      </c>
      <c r="B124" s="1">
        <v>0.47641289999999997</v>
      </c>
      <c r="C124" s="1">
        <v>1.1000000000000001</v>
      </c>
      <c r="D124" s="1">
        <v>5955.201</v>
      </c>
      <c r="E124" s="1">
        <v>159.6412</v>
      </c>
      <c r="F124" s="1">
        <v>0.8129265</v>
      </c>
      <c r="G124" s="1">
        <v>2.1792140000000002E-2</v>
      </c>
      <c r="H124" s="1">
        <f>Table13[[#This Row],[Cl]]/$F$459</f>
        <v>1.1016289727783604</v>
      </c>
      <c r="I124" s="1">
        <f>(Table13[[#This Row],[Cd]])/(Table13[[#This Row],[Cl]])^2</f>
        <v>3.2975950174118501E-2</v>
      </c>
    </row>
    <row r="125" spans="1:9" x14ac:dyDescent="0.25">
      <c r="A125" s="1">
        <v>0.59959929999999995</v>
      </c>
      <c r="B125" s="1">
        <v>0.57169550000000002</v>
      </c>
      <c r="C125" s="1">
        <v>1.1000000000000001</v>
      </c>
      <c r="D125" s="1">
        <v>8439.5879999999997</v>
      </c>
      <c r="E125" s="1">
        <v>232.53460000000001</v>
      </c>
      <c r="F125" s="1">
        <v>0.80004359999999997</v>
      </c>
      <c r="G125" s="1">
        <v>2.2043469999999999E-2</v>
      </c>
      <c r="H125" s="1">
        <f>Table13[[#This Row],[Cl]]/$F$459</f>
        <v>1.0841708435460049</v>
      </c>
      <c r="I125" s="1">
        <f>(Table13[[#This Row],[Cd]])/(Table13[[#This Row],[Cl]])^2</f>
        <v>3.4439167903405586E-2</v>
      </c>
    </row>
    <row r="126" spans="1:9" x14ac:dyDescent="0.25">
      <c r="A126" s="1">
        <v>0.69921319999999998</v>
      </c>
      <c r="B126" s="1">
        <v>0.66667359999999998</v>
      </c>
      <c r="C126" s="1">
        <v>1.1000000000000001</v>
      </c>
      <c r="D126" s="1">
        <v>11077.07</v>
      </c>
      <c r="E126" s="1">
        <v>340.7998</v>
      </c>
      <c r="F126" s="1">
        <v>0.77218310000000001</v>
      </c>
      <c r="G126" s="1">
        <v>2.3757170000000001E-2</v>
      </c>
      <c r="H126" s="1">
        <f>Table13[[#This Row],[Cl]]/$F$459</f>
        <v>1.0464159739531309</v>
      </c>
      <c r="I126" s="1">
        <f>(Table13[[#This Row],[Cd]])/(Table13[[#This Row],[Cl]])^2</f>
        <v>3.9843191661107807E-2</v>
      </c>
    </row>
    <row r="127" spans="1:9" x14ac:dyDescent="0.25">
      <c r="A127" s="1">
        <v>0.99933209999999995</v>
      </c>
      <c r="B127" s="1">
        <v>0.95282579999999995</v>
      </c>
      <c r="C127" s="1">
        <v>1.1000000000000001</v>
      </c>
      <c r="D127" s="1">
        <v>20275.21</v>
      </c>
      <c r="E127" s="1">
        <v>986.23379999999997</v>
      </c>
      <c r="F127" s="1">
        <v>0.69192710000000002</v>
      </c>
      <c r="G127" s="1">
        <v>3.3656949999999998E-2</v>
      </c>
      <c r="H127" s="1">
        <f>Table13[[#This Row],[Cl]]/$F$459</f>
        <v>0.9376578822445939</v>
      </c>
      <c r="I127" s="1">
        <f>(Table13[[#This Row],[Cd]])/(Table13[[#This Row],[Cl]])^2</f>
        <v>7.0299797909403078E-2</v>
      </c>
    </row>
    <row r="128" spans="1:9" x14ac:dyDescent="0.25">
      <c r="A128" s="1">
        <v>1.1592249999999999</v>
      </c>
      <c r="B128" s="1">
        <v>1.105278</v>
      </c>
      <c r="C128" s="1">
        <v>1.1000000000000001</v>
      </c>
      <c r="D128" s="1">
        <v>26588.74</v>
      </c>
      <c r="E128" s="1">
        <v>1446.902</v>
      </c>
      <c r="F128" s="1">
        <v>0.67433650000000001</v>
      </c>
      <c r="G128" s="1">
        <v>3.6695949999999998E-2</v>
      </c>
      <c r="H128" s="1">
        <f>Table13[[#This Row],[Cl]]/$F$459</f>
        <v>0.9138201618497549</v>
      </c>
      <c r="I128" s="1">
        <f>(Table13[[#This Row],[Cd]])/(Table13[[#This Row],[Cl]])^2</f>
        <v>8.0698377015581219E-2</v>
      </c>
    </row>
    <row r="129" spans="1:9" x14ac:dyDescent="0.25">
      <c r="A129" s="1">
        <v>1.3291120000000001</v>
      </c>
      <c r="B129" s="1">
        <v>1.267258</v>
      </c>
      <c r="C129" s="1">
        <v>1.1000000000000001</v>
      </c>
      <c r="D129" s="1">
        <v>34803.31</v>
      </c>
      <c r="E129" s="1">
        <v>1994.991</v>
      </c>
      <c r="F129" s="1">
        <v>0.67144769999999998</v>
      </c>
      <c r="G129" s="1">
        <v>3.8488649999999999E-2</v>
      </c>
      <c r="H129" s="1">
        <f>Table13[[#This Row],[Cl]]/$F$459</f>
        <v>0.9099054342863625</v>
      </c>
      <c r="I129" s="1">
        <f>(Table13[[#This Row],[Cd]])/(Table13[[#This Row],[Cl]])^2</f>
        <v>8.537059284377474E-2</v>
      </c>
    </row>
    <row r="130" spans="1:9" x14ac:dyDescent="0.25">
      <c r="A130" s="1">
        <v>1.5005949999999999</v>
      </c>
      <c r="B130" s="1">
        <v>1.4307609999999999</v>
      </c>
      <c r="C130" s="1">
        <v>1.1000000000000001</v>
      </c>
      <c r="D130" s="1">
        <v>44614.45</v>
      </c>
      <c r="E130" s="1">
        <v>2582.0030000000002</v>
      </c>
      <c r="F130" s="1">
        <v>0.67524810000000002</v>
      </c>
      <c r="G130" s="1">
        <v>3.9079099999999999E-2</v>
      </c>
      <c r="H130" s="1">
        <f>Table13[[#This Row],[Cl]]/$F$459</f>
        <v>0.91505550719965401</v>
      </c>
      <c r="I130" s="1">
        <f>(Table13[[#This Row],[Cd]])/(Table13[[#This Row],[Cl]])^2</f>
        <v>8.5707299533688872E-2</v>
      </c>
    </row>
    <row r="131" spans="1:9" x14ac:dyDescent="0.25">
      <c r="A131" s="1">
        <v>1.998664</v>
      </c>
      <c r="B131" s="1">
        <v>1.9056519999999999</v>
      </c>
      <c r="C131" s="1">
        <v>1.1000000000000001</v>
      </c>
      <c r="D131" s="1">
        <v>84019.7</v>
      </c>
      <c r="E131" s="1">
        <v>4757.174</v>
      </c>
      <c r="F131" s="1">
        <v>0.71682979999999996</v>
      </c>
      <c r="G131" s="1">
        <v>4.058672E-2</v>
      </c>
      <c r="H131" s="1">
        <f>Table13[[#This Row],[Cl]]/$F$459</f>
        <v>0.97140451963482233</v>
      </c>
      <c r="I131" s="1">
        <f>(Table13[[#This Row],[Cd]])/(Table13[[#This Row],[Cl]])^2</f>
        <v>7.8986314916379669E-2</v>
      </c>
    </row>
    <row r="132" spans="1:9" x14ac:dyDescent="0.25">
      <c r="A132" s="1">
        <v>2.9979960000000001</v>
      </c>
      <c r="B132" s="1">
        <v>2.8584770000000002</v>
      </c>
      <c r="C132" s="1">
        <v>1.1000000000000001</v>
      </c>
      <c r="D132" s="1">
        <v>201469.2</v>
      </c>
      <c r="E132" s="1">
        <v>10479.57</v>
      </c>
      <c r="F132" s="1">
        <v>0.76394300000000004</v>
      </c>
      <c r="G132" s="1">
        <v>3.9737059999999998E-2</v>
      </c>
      <c r="H132" s="1">
        <f>Table13[[#This Row],[Cl]]/$F$459</f>
        <v>1.0352494873167735</v>
      </c>
      <c r="I132" s="1">
        <f>(Table13[[#This Row],[Cd]])/(Table13[[#This Row],[Cl]])^2</f>
        <v>6.8088508428206629E-2</v>
      </c>
    </row>
    <row r="133" spans="1:9" x14ac:dyDescent="0.25">
      <c r="A133" s="1">
        <v>8.9939889999999991</v>
      </c>
      <c r="B133" s="1">
        <v>8.5754319999999993</v>
      </c>
      <c r="C133" s="1">
        <v>1.1000000000000001</v>
      </c>
      <c r="D133" s="1">
        <v>1883371</v>
      </c>
      <c r="E133" s="1">
        <v>83087.28</v>
      </c>
      <c r="F133" s="1">
        <v>0.79349780000000003</v>
      </c>
      <c r="G133" s="1">
        <v>3.5006160000000001E-2</v>
      </c>
      <c r="H133" s="1">
        <f>Table13[[#This Row],[Cl]]/$F$459</f>
        <v>1.0753003701022035</v>
      </c>
      <c r="I133" s="1">
        <f>(Table13[[#This Row],[Cd]])/(Table13[[#This Row],[Cl]])^2</f>
        <v>5.5597212721731112E-2</v>
      </c>
    </row>
    <row r="134" spans="1:9" x14ac:dyDescent="0.25">
      <c r="A134" s="1">
        <v>0.1998664</v>
      </c>
      <c r="B134" s="1">
        <v>0.18245220000000001</v>
      </c>
      <c r="C134" s="1">
        <v>1.2</v>
      </c>
      <c r="D134" s="1">
        <v>953.46979999999996</v>
      </c>
      <c r="E134" s="1">
        <v>26.314589999999999</v>
      </c>
      <c r="F134" s="1">
        <v>0.81347060000000004</v>
      </c>
      <c r="G134" s="1">
        <v>2.245078E-2</v>
      </c>
      <c r="H134" s="1">
        <f>Table13[[#This Row],[Cl]]/$F$459</f>
        <v>1.1023663042887597</v>
      </c>
      <c r="I134" s="1">
        <f>(Table13[[#This Row],[Cd]])/(Table13[[#This Row],[Cl]])^2</f>
        <v>3.392717595013113E-2</v>
      </c>
    </row>
    <row r="135" spans="1:9" x14ac:dyDescent="0.25">
      <c r="A135" s="1">
        <v>0.3997328</v>
      </c>
      <c r="B135" s="1">
        <v>0.36490450000000002</v>
      </c>
      <c r="C135" s="1">
        <v>1.2</v>
      </c>
      <c r="D135" s="1">
        <v>3792.9119999999998</v>
      </c>
      <c r="E135" s="1">
        <v>104.4098</v>
      </c>
      <c r="F135" s="1">
        <v>0.80899840000000001</v>
      </c>
      <c r="G135" s="1">
        <v>2.2269790000000001E-2</v>
      </c>
      <c r="H135" s="1">
        <f>Table13[[#This Row],[Cl]]/$F$459</f>
        <v>1.0963058485254658</v>
      </c>
      <c r="I135" s="1">
        <f>(Table13[[#This Row],[Cd]])/(Table13[[#This Row],[Cl]])^2</f>
        <v>3.402677554952617E-2</v>
      </c>
    </row>
    <row r="136" spans="1:9" x14ac:dyDescent="0.25">
      <c r="A136" s="1">
        <v>0.499666</v>
      </c>
      <c r="B136" s="1">
        <v>0.4561306</v>
      </c>
      <c r="C136" s="1">
        <v>1.2</v>
      </c>
      <c r="D136" s="1">
        <v>5894.5879999999997</v>
      </c>
      <c r="E136" s="1">
        <v>161.97540000000001</v>
      </c>
      <c r="F136" s="1">
        <v>0.80465240000000005</v>
      </c>
      <c r="G136" s="1">
        <v>2.2110769999999998E-2</v>
      </c>
      <c r="H136" s="1">
        <f>Table13[[#This Row],[Cl]]/$F$459</f>
        <v>1.0904164113922259</v>
      </c>
      <c r="I136" s="1">
        <f>(Table13[[#This Row],[Cd]])/(Table13[[#This Row],[Cl]])^2</f>
        <v>3.4149727696991053E-2</v>
      </c>
    </row>
    <row r="137" spans="1:9" x14ac:dyDescent="0.25">
      <c r="A137" s="1">
        <v>0.59959929999999995</v>
      </c>
      <c r="B137" s="1">
        <v>0.54735670000000003</v>
      </c>
      <c r="C137" s="1">
        <v>1.2</v>
      </c>
      <c r="D137" s="1">
        <v>8394.3870000000006</v>
      </c>
      <c r="E137" s="1">
        <v>234.04769999999999</v>
      </c>
      <c r="F137" s="1">
        <v>0.79575870000000004</v>
      </c>
      <c r="G137" s="1">
        <v>2.2186910000000001E-2</v>
      </c>
      <c r="H137" s="1">
        <f>Table13[[#This Row],[Cl]]/$F$459</f>
        <v>1.0783642054483935</v>
      </c>
      <c r="I137" s="1">
        <f>(Table13[[#This Row],[Cd]])/(Table13[[#This Row],[Cl]])^2</f>
        <v>3.5037574224824661E-2</v>
      </c>
    </row>
    <row r="138" spans="1:9" x14ac:dyDescent="0.25">
      <c r="A138" s="1">
        <v>0.69921319999999998</v>
      </c>
      <c r="B138" s="1">
        <v>0.63829139999999995</v>
      </c>
      <c r="C138" s="1">
        <v>1.2</v>
      </c>
      <c r="D138" s="1">
        <v>11110.62</v>
      </c>
      <c r="E138" s="1">
        <v>333.40179999999998</v>
      </c>
      <c r="F138" s="1">
        <v>0.77452160000000003</v>
      </c>
      <c r="G138" s="1">
        <v>2.324145E-2</v>
      </c>
      <c r="H138" s="1">
        <f>Table13[[#This Row],[Cl]]/$F$459</f>
        <v>1.0495849681399883</v>
      </c>
      <c r="I138" s="1">
        <f>(Table13[[#This Row],[Cd]])/(Table13[[#This Row],[Cl]])^2</f>
        <v>3.8743259162535279E-2</v>
      </c>
    </row>
    <row r="139" spans="1:9" x14ac:dyDescent="0.25">
      <c r="A139" s="1">
        <v>0.99933209999999995</v>
      </c>
      <c r="B139" s="1">
        <v>0.91226119999999999</v>
      </c>
      <c r="C139" s="1">
        <v>1.2</v>
      </c>
      <c r="D139" s="1">
        <v>20549.66</v>
      </c>
      <c r="E139" s="1">
        <v>931.53039999999999</v>
      </c>
      <c r="F139" s="1">
        <v>0.70129319999999995</v>
      </c>
      <c r="G139" s="1">
        <v>3.1790100000000002E-2</v>
      </c>
      <c r="H139" s="1">
        <f>Table13[[#This Row],[Cl]]/$F$459</f>
        <v>0.95035025618238445</v>
      </c>
      <c r="I139" s="1">
        <f>(Table13[[#This Row],[Cd]])/(Table13[[#This Row],[Cl]])^2</f>
        <v>6.4638703714516452E-2</v>
      </c>
    </row>
    <row r="140" spans="1:9" x14ac:dyDescent="0.25">
      <c r="A140" s="1">
        <v>1.1592249999999999</v>
      </c>
      <c r="B140" s="1">
        <v>1.0582229999999999</v>
      </c>
      <c r="C140" s="1">
        <v>1.2</v>
      </c>
      <c r="D140" s="1">
        <v>27017.07</v>
      </c>
      <c r="E140" s="1">
        <v>1391.354</v>
      </c>
      <c r="F140" s="1">
        <v>0.68519969999999997</v>
      </c>
      <c r="G140" s="1">
        <v>3.5287159999999998E-2</v>
      </c>
      <c r="H140" s="1">
        <f>Table13[[#This Row],[Cl]]/$F$459</f>
        <v>0.92854131543139584</v>
      </c>
      <c r="I140" s="1">
        <f>(Table13[[#This Row],[Cd]])/(Table13[[#This Row],[Cl]])^2</f>
        <v>7.5159239728072438E-2</v>
      </c>
    </row>
    <row r="141" spans="1:9" x14ac:dyDescent="0.25">
      <c r="A141" s="1">
        <v>1.3291120000000001</v>
      </c>
      <c r="B141" s="1">
        <v>1.2133069999999999</v>
      </c>
      <c r="C141" s="1">
        <v>1.2</v>
      </c>
      <c r="D141" s="1">
        <v>35252.19</v>
      </c>
      <c r="E141" s="1">
        <v>1934.3119999999999</v>
      </c>
      <c r="F141" s="1">
        <v>0.68010780000000004</v>
      </c>
      <c r="G141" s="1">
        <v>3.7317980000000001E-2</v>
      </c>
      <c r="H141" s="1">
        <f>Table13[[#This Row],[Cl]]/$F$459</f>
        <v>0.92164107959643404</v>
      </c>
      <c r="I141" s="1">
        <f>(Table13[[#This Row],[Cd]])/(Table13[[#This Row],[Cl]])^2</f>
        <v>8.0679391907761425E-2</v>
      </c>
    </row>
    <row r="142" spans="1:9" x14ac:dyDescent="0.25">
      <c r="A142" s="1">
        <v>1.5005949999999999</v>
      </c>
      <c r="B142" s="1">
        <v>1.3698490000000001</v>
      </c>
      <c r="C142" s="1">
        <v>1.2</v>
      </c>
      <c r="D142" s="1">
        <v>44659.61</v>
      </c>
      <c r="E142" s="1">
        <v>2474.127</v>
      </c>
      <c r="F142" s="1">
        <v>0.67593170000000002</v>
      </c>
      <c r="G142" s="1">
        <v>3.7446380000000001E-2</v>
      </c>
      <c r="H142" s="1">
        <f>Table13[[#This Row],[Cl]]/$F$459</f>
        <v>0.91598188069810849</v>
      </c>
      <c r="I142" s="1">
        <f>(Table13[[#This Row],[Cd]])/(Table13[[#This Row],[Cl]])^2</f>
        <v>8.1960426750215379E-2</v>
      </c>
    </row>
    <row r="143" spans="1:9" x14ac:dyDescent="0.25">
      <c r="A143" s="1">
        <v>1.998664</v>
      </c>
      <c r="B143" s="1">
        <v>1.824522</v>
      </c>
      <c r="C143" s="1">
        <v>1.2</v>
      </c>
      <c r="D143" s="1">
        <v>83009.59</v>
      </c>
      <c r="E143" s="1">
        <v>4525.82</v>
      </c>
      <c r="F143" s="1">
        <v>0.70821190000000001</v>
      </c>
      <c r="G143" s="1">
        <v>3.8612880000000002E-2</v>
      </c>
      <c r="H143" s="1">
        <f>Table13[[#This Row],[Cl]]/$F$459</f>
        <v>0.9597260612200621</v>
      </c>
      <c r="I143" s="1">
        <f>(Table13[[#This Row],[Cd]])/(Table13[[#This Row],[Cl]])^2</f>
        <v>7.6984936445222557E-2</v>
      </c>
    </row>
    <row r="144" spans="1:9" x14ac:dyDescent="0.25">
      <c r="A144" s="1">
        <v>2.9979960000000001</v>
      </c>
      <c r="B144" s="1">
        <v>2.7367840000000001</v>
      </c>
      <c r="C144" s="1">
        <v>1.2</v>
      </c>
      <c r="D144" s="1">
        <v>195857.7</v>
      </c>
      <c r="E144" s="1">
        <v>9772.1190000000006</v>
      </c>
      <c r="F144" s="1">
        <v>0.74266500000000002</v>
      </c>
      <c r="G144" s="1">
        <v>3.7054520000000001E-2</v>
      </c>
      <c r="H144" s="1">
        <f>Table13[[#This Row],[Cl]]/$F$459</f>
        <v>1.006414824794666</v>
      </c>
      <c r="I144" s="1">
        <f>(Table13[[#This Row],[Cd]])/(Table13[[#This Row],[Cl]])^2</f>
        <v>6.7182363364059222E-2</v>
      </c>
    </row>
    <row r="145" spans="1:9" x14ac:dyDescent="0.25">
      <c r="A145" s="1">
        <v>8.9939889999999991</v>
      </c>
      <c r="B145" s="1">
        <v>8.2103509999999993</v>
      </c>
      <c r="C145" s="1">
        <v>1.2</v>
      </c>
      <c r="D145" s="1">
        <v>1863075</v>
      </c>
      <c r="E145" s="1">
        <v>81334.399999999994</v>
      </c>
      <c r="F145" s="1">
        <v>0.78494679999999994</v>
      </c>
      <c r="G145" s="1">
        <v>3.4267640000000002E-2</v>
      </c>
      <c r="H145" s="1">
        <f>Table13[[#This Row],[Cl]]/$F$459</f>
        <v>1.0637125705333275</v>
      </c>
      <c r="I145" s="1">
        <f>(Table13[[#This Row],[Cd]])/(Table13[[#This Row],[Cl]])^2</f>
        <v>5.5616512079430157E-2</v>
      </c>
    </row>
    <row r="146" spans="1:9" x14ac:dyDescent="0.25">
      <c r="A146" s="1">
        <v>0.1998664</v>
      </c>
      <c r="B146" s="1">
        <v>0.17529439999999999</v>
      </c>
      <c r="C146" s="1">
        <v>1.3</v>
      </c>
      <c r="D146" s="1">
        <v>942.6789</v>
      </c>
      <c r="E146" s="1">
        <v>26.57039</v>
      </c>
      <c r="F146" s="1">
        <v>0.80426419999999998</v>
      </c>
      <c r="G146" s="1">
        <v>2.2669020000000002E-2</v>
      </c>
      <c r="H146" s="1">
        <f>Table13[[#This Row],[Cl]]/$F$459</f>
        <v>1.0898903461609502</v>
      </c>
      <c r="I146" s="1">
        <f>(Table13[[#This Row],[Cd]])/(Table13[[#This Row],[Cl]])^2</f>
        <v>3.5045742903373922E-2</v>
      </c>
    </row>
    <row r="147" spans="1:9" x14ac:dyDescent="0.25">
      <c r="A147" s="1">
        <v>0.3997328</v>
      </c>
      <c r="B147" s="1">
        <v>0.35058889999999998</v>
      </c>
      <c r="C147" s="1">
        <v>1.3</v>
      </c>
      <c r="D147" s="1">
        <v>3754.058</v>
      </c>
      <c r="E147" s="1">
        <v>105.6045</v>
      </c>
      <c r="F147" s="1">
        <v>0.80071119999999996</v>
      </c>
      <c r="G147" s="1">
        <v>2.2524619999999999E-2</v>
      </c>
      <c r="H147" s="1">
        <f>Table13[[#This Row],[Cl]]/$F$459</f>
        <v>1.0850755348092702</v>
      </c>
      <c r="I147" s="1">
        <f>(Table13[[#This Row],[Cd]])/(Table13[[#This Row],[Cl]])^2</f>
        <v>3.5132225886637669E-2</v>
      </c>
    </row>
    <row r="148" spans="1:9" x14ac:dyDescent="0.25">
      <c r="A148" s="1">
        <v>0.499666</v>
      </c>
      <c r="B148" s="1">
        <v>0.43823610000000002</v>
      </c>
      <c r="C148" s="1">
        <v>1.3</v>
      </c>
      <c r="D148" s="1">
        <v>5841.2190000000001</v>
      </c>
      <c r="E148" s="1">
        <v>164.0607</v>
      </c>
      <c r="F148" s="1">
        <v>0.7973673</v>
      </c>
      <c r="G148" s="1">
        <v>2.2395430000000001E-2</v>
      </c>
      <c r="H148" s="1">
        <f>Table13[[#This Row],[Cl]]/$F$459</f>
        <v>1.0805440831687179</v>
      </c>
      <c r="I148" s="1">
        <f>(Table13[[#This Row],[Cd]])/(Table13[[#This Row],[Cl]])^2</f>
        <v>3.5224315539457027E-2</v>
      </c>
    </row>
    <row r="149" spans="1:9" x14ac:dyDescent="0.25">
      <c r="A149" s="1">
        <v>0.59959929999999995</v>
      </c>
      <c r="B149" s="1">
        <v>0.52588330000000005</v>
      </c>
      <c r="C149" s="1">
        <v>1.3</v>
      </c>
      <c r="D149" s="1">
        <v>8344.393</v>
      </c>
      <c r="E149" s="1">
        <v>236.11940000000001</v>
      </c>
      <c r="F149" s="1">
        <v>0.79101940000000004</v>
      </c>
      <c r="G149" s="1">
        <v>2.2383299999999998E-2</v>
      </c>
      <c r="H149" s="1">
        <f>Table13[[#This Row],[Cl]]/$F$459</f>
        <v>1.0719417918714114</v>
      </c>
      <c r="I149" s="1">
        <f>(Table13[[#This Row],[Cd]])/(Table13[[#This Row],[Cl]])^2</f>
        <v>3.5772545591914076E-2</v>
      </c>
    </row>
    <row r="150" spans="1:9" x14ac:dyDescent="0.25">
      <c r="A150" s="1">
        <v>0.69921319999999998</v>
      </c>
      <c r="B150" s="1">
        <v>0.61325050000000003</v>
      </c>
      <c r="C150" s="1">
        <v>1.3</v>
      </c>
      <c r="D150" s="1">
        <v>11135.78</v>
      </c>
      <c r="E150" s="1">
        <v>331.17989999999998</v>
      </c>
      <c r="F150" s="1">
        <v>0.77627539999999995</v>
      </c>
      <c r="G150" s="1">
        <v>2.3086559999999999E-2</v>
      </c>
      <c r="H150" s="1">
        <f>Table13[[#This Row],[Cl]]/$F$459</f>
        <v>1.0519616121446536</v>
      </c>
      <c r="I150" s="1">
        <f>(Table13[[#This Row],[Cd]])/(Table13[[#This Row],[Cl]])^2</f>
        <v>3.83113608343272E-2</v>
      </c>
    </row>
    <row r="151" spans="1:9" x14ac:dyDescent="0.25">
      <c r="A151" s="1">
        <v>0.99933209999999995</v>
      </c>
      <c r="B151" s="1">
        <v>0.87647220000000003</v>
      </c>
      <c r="C151" s="1">
        <v>1.3</v>
      </c>
      <c r="D151" s="1">
        <v>20792.810000000001</v>
      </c>
      <c r="E151" s="1">
        <v>886.58860000000004</v>
      </c>
      <c r="F151" s="1">
        <v>0.70959099999999997</v>
      </c>
      <c r="G151" s="1">
        <v>3.0256379999999999E-2</v>
      </c>
      <c r="H151" s="1">
        <f>Table13[[#This Row],[Cl]]/$F$459</f>
        <v>0.96159493437939281</v>
      </c>
      <c r="I151" s="1">
        <f>(Table13[[#This Row],[Cd]])/(Table13[[#This Row],[Cl]])^2</f>
        <v>6.0089801434229116E-2</v>
      </c>
    </row>
    <row r="152" spans="1:9" x14ac:dyDescent="0.25">
      <c r="A152" s="1">
        <v>1.1592249999999999</v>
      </c>
      <c r="B152" s="1">
        <v>1.0167079999999999</v>
      </c>
      <c r="C152" s="1">
        <v>1.3</v>
      </c>
      <c r="D152" s="1">
        <v>27091.43</v>
      </c>
      <c r="E152" s="1">
        <v>1309.271</v>
      </c>
      <c r="F152" s="1">
        <v>0.68708570000000002</v>
      </c>
      <c r="G152" s="1">
        <v>3.320538E-2</v>
      </c>
      <c r="H152" s="1">
        <f>Table13[[#This Row],[Cl]]/$F$459</f>
        <v>0.93109710890431141</v>
      </c>
      <c r="I152" s="1">
        <f>(Table13[[#This Row],[Cd]])/(Table13[[#This Row],[Cl]])^2</f>
        <v>7.0337452505921563E-2</v>
      </c>
    </row>
    <row r="153" spans="1:9" x14ac:dyDescent="0.25">
      <c r="A153" s="1">
        <v>1.3291120000000001</v>
      </c>
      <c r="B153" s="1">
        <v>1.165708</v>
      </c>
      <c r="C153" s="1">
        <v>1.3</v>
      </c>
      <c r="D153" s="1">
        <v>35127.4</v>
      </c>
      <c r="E153" s="1">
        <v>1819.4459999999999</v>
      </c>
      <c r="F153" s="1">
        <v>0.67770030000000003</v>
      </c>
      <c r="G153" s="1">
        <v>3.510191E-2</v>
      </c>
      <c r="H153" s="1">
        <f>Table13[[#This Row],[Cl]]/$F$459</f>
        <v>0.91837858077032386</v>
      </c>
      <c r="I153" s="1">
        <f>(Table13[[#This Row],[Cd]])/(Table13[[#This Row],[Cl]])^2</f>
        <v>7.6428509937063085E-2</v>
      </c>
    </row>
    <row r="154" spans="1:9" x14ac:dyDescent="0.25">
      <c r="A154" s="1">
        <v>1.5005949999999999</v>
      </c>
      <c r="B154" s="1">
        <v>1.3161080000000001</v>
      </c>
      <c r="C154" s="1">
        <v>1.3</v>
      </c>
      <c r="D154" s="1">
        <v>44750.39</v>
      </c>
      <c r="E154" s="1">
        <v>2381.308</v>
      </c>
      <c r="F154" s="1">
        <v>0.67730559999999995</v>
      </c>
      <c r="G154" s="1">
        <v>3.6041539999999997E-2</v>
      </c>
      <c r="H154" s="1">
        <f>Table13[[#This Row],[Cl]]/$F$459</f>
        <v>0.91784370713100261</v>
      </c>
      <c r="I154" s="1">
        <f>(Table13[[#This Row],[Cd]])/(Table13[[#This Row],[Cl]])^2</f>
        <v>7.8565884947697784E-2</v>
      </c>
    </row>
    <row r="155" spans="1:9" x14ac:dyDescent="0.25">
      <c r="A155" s="1">
        <v>1.998664</v>
      </c>
      <c r="B155" s="1">
        <v>1.7529440000000001</v>
      </c>
      <c r="C155" s="1">
        <v>1.3</v>
      </c>
      <c r="D155" s="1">
        <v>82319.8</v>
      </c>
      <c r="E155" s="1">
        <v>4349.1809999999996</v>
      </c>
      <c r="F155" s="1">
        <v>0.70232680000000003</v>
      </c>
      <c r="G155" s="1">
        <v>3.7105850000000003E-2</v>
      </c>
      <c r="H155" s="1">
        <f>Table13[[#This Row],[Cl]]/$F$459</f>
        <v>0.95175092857560051</v>
      </c>
      <c r="I155" s="1">
        <f>(Table13[[#This Row],[Cd]])/(Table13[[#This Row],[Cl]])^2</f>
        <v>7.522529556241174E-2</v>
      </c>
    </row>
    <row r="156" spans="1:9" x14ac:dyDescent="0.25">
      <c r="A156" s="1">
        <v>2.9979960000000001</v>
      </c>
      <c r="B156" s="1">
        <v>2.6294170000000001</v>
      </c>
      <c r="C156" s="1">
        <v>1.3</v>
      </c>
      <c r="D156" s="1">
        <v>197421.3</v>
      </c>
      <c r="E156" s="1">
        <v>9835.8549999999996</v>
      </c>
      <c r="F156" s="1">
        <v>0.74859430000000005</v>
      </c>
      <c r="G156" s="1">
        <v>3.729619E-2</v>
      </c>
      <c r="H156" s="1">
        <f>Table13[[#This Row],[Cl]]/$F$459</f>
        <v>1.0144498546138374</v>
      </c>
      <c r="I156" s="1">
        <f>(Table13[[#This Row],[Cd]])/(Table13[[#This Row],[Cl]])^2</f>
        <v>6.6553582305049763E-2</v>
      </c>
    </row>
    <row r="157" spans="1:9" x14ac:dyDescent="0.25">
      <c r="A157" s="1">
        <v>8.9939889999999991</v>
      </c>
      <c r="B157" s="1">
        <v>7.8882500000000002</v>
      </c>
      <c r="C157" s="1">
        <v>1.3</v>
      </c>
      <c r="D157" s="1">
        <v>1843960</v>
      </c>
      <c r="E157" s="1">
        <v>79698.990000000005</v>
      </c>
      <c r="F157" s="1">
        <v>0.77689319999999995</v>
      </c>
      <c r="G157" s="1">
        <v>3.3578610000000002E-2</v>
      </c>
      <c r="H157" s="1">
        <f>Table13[[#This Row],[Cl]]/$F$459</f>
        <v>1.0527988174508929</v>
      </c>
      <c r="I157" s="1">
        <f>(Table13[[#This Row],[Cd]])/(Table13[[#This Row],[Cl]])^2</f>
        <v>5.5633972825755142E-2</v>
      </c>
    </row>
    <row r="158" spans="1:9" x14ac:dyDescent="0.25">
      <c r="A158" s="1">
        <v>0.1998664</v>
      </c>
      <c r="B158" s="1">
        <v>0.16891800000000001</v>
      </c>
      <c r="C158" s="1">
        <v>1.4</v>
      </c>
      <c r="D158" s="1">
        <v>933.53769999999997</v>
      </c>
      <c r="E158" s="1">
        <v>26.80742</v>
      </c>
      <c r="F158" s="1">
        <v>0.79646519999999998</v>
      </c>
      <c r="G158" s="1">
        <v>2.2871249999999999E-2</v>
      </c>
      <c r="H158" s="1">
        <f>Table13[[#This Row],[Cl]]/$F$459</f>
        <v>1.0793216116459623</v>
      </c>
      <c r="I158" s="1">
        <f>(Table13[[#This Row],[Cd]])/(Table13[[#This Row],[Cl]])^2</f>
        <v>3.605423551225316E-2</v>
      </c>
    </row>
    <row r="159" spans="1:9" x14ac:dyDescent="0.25">
      <c r="A159" s="1">
        <v>0.3997328</v>
      </c>
      <c r="B159" s="1">
        <v>0.33783590000000002</v>
      </c>
      <c r="C159" s="1">
        <v>1.4</v>
      </c>
      <c r="D159" s="1">
        <v>3720.701</v>
      </c>
      <c r="E159" s="1">
        <v>106.6814</v>
      </c>
      <c r="F159" s="1">
        <v>0.79359630000000003</v>
      </c>
      <c r="G159" s="1">
        <v>2.275431E-2</v>
      </c>
      <c r="H159" s="1">
        <f>Table13[[#This Row],[Cl]]/$F$459</f>
        <v>1.0754338513625863</v>
      </c>
      <c r="I159" s="1">
        <f>(Table13[[#This Row],[Cd]])/(Table13[[#This Row],[Cl]])^2</f>
        <v>3.6129703861120605E-2</v>
      </c>
    </row>
    <row r="160" spans="1:9" x14ac:dyDescent="0.25">
      <c r="A160" s="1">
        <v>0.499666</v>
      </c>
      <c r="B160" s="1">
        <v>0.42229489999999997</v>
      </c>
      <c r="C160" s="1">
        <v>1.4</v>
      </c>
      <c r="D160" s="1">
        <v>5794.2849999999999</v>
      </c>
      <c r="E160" s="1">
        <v>165.92060000000001</v>
      </c>
      <c r="F160" s="1">
        <v>0.79096040000000001</v>
      </c>
      <c r="G160" s="1">
        <v>2.2649320000000001E-2</v>
      </c>
      <c r="H160" s="1">
        <f>Table13[[#This Row],[Cl]]/$F$459</f>
        <v>1.0718618386291516</v>
      </c>
      <c r="I160" s="1">
        <f>(Table13[[#This Row],[Cd]])/(Table13[[#This Row],[Cl]])^2</f>
        <v>3.6203093854039116E-2</v>
      </c>
    </row>
    <row r="161" spans="1:9" x14ac:dyDescent="0.25">
      <c r="A161" s="1">
        <v>0.59959929999999995</v>
      </c>
      <c r="B161" s="1">
        <v>0.50675389999999998</v>
      </c>
      <c r="C161" s="1">
        <v>1.4</v>
      </c>
      <c r="D161" s="1">
        <v>8294.4130000000005</v>
      </c>
      <c r="E161" s="1">
        <v>238.3706</v>
      </c>
      <c r="F161" s="1">
        <v>0.78628160000000002</v>
      </c>
      <c r="G161" s="1">
        <v>2.2596709999999999E-2</v>
      </c>
      <c r="H161" s="1">
        <f>Table13[[#This Row],[Cl]]/$F$459</f>
        <v>1.0655214110039783</v>
      </c>
      <c r="I161" s="1">
        <f>(Table13[[#This Row],[Cd]])/(Table13[[#This Row],[Cl]])^2</f>
        <v>3.6550135098417924E-2</v>
      </c>
    </row>
    <row r="162" spans="1:9" x14ac:dyDescent="0.25">
      <c r="A162" s="1">
        <v>0.69921319999999998</v>
      </c>
      <c r="B162" s="1">
        <v>0.590943</v>
      </c>
      <c r="C162" s="1">
        <v>1.4</v>
      </c>
      <c r="D162" s="1">
        <v>11129.16</v>
      </c>
      <c r="E162" s="1">
        <v>330.62130000000002</v>
      </c>
      <c r="F162" s="1">
        <v>0.77581429999999996</v>
      </c>
      <c r="G162" s="1">
        <v>2.3047620000000001E-2</v>
      </c>
      <c r="H162" s="1">
        <f>Table13[[#This Row],[Cl]]/$F$459</f>
        <v>1.0513367572292975</v>
      </c>
      <c r="I162" s="1">
        <f>(Table13[[#This Row],[Cd]])/(Table13[[#This Row],[Cl]])^2</f>
        <v>3.8292218125342607E-2</v>
      </c>
    </row>
    <row r="163" spans="1:9" x14ac:dyDescent="0.25">
      <c r="A163" s="1">
        <v>0.99933209999999995</v>
      </c>
      <c r="B163" s="1">
        <v>0.84458979999999995</v>
      </c>
      <c r="C163" s="1">
        <v>1.4</v>
      </c>
      <c r="D163" s="1">
        <v>20995.37</v>
      </c>
      <c r="E163" s="1">
        <v>849.35919999999999</v>
      </c>
      <c r="F163" s="1">
        <v>0.71650369999999997</v>
      </c>
      <c r="G163" s="1">
        <v>2.898587E-2</v>
      </c>
      <c r="H163" s="1">
        <f>Table13[[#This Row],[Cl]]/$F$459</f>
        <v>0.97096260857887451</v>
      </c>
      <c r="I163" s="1">
        <f>(Table13[[#This Row],[Cd]])/(Table13[[#This Row],[Cl]])^2</f>
        <v>5.6461116931698134E-2</v>
      </c>
    </row>
    <row r="164" spans="1:9" x14ac:dyDescent="0.25">
      <c r="A164" s="1">
        <v>1.1592249999999999</v>
      </c>
      <c r="B164" s="1">
        <v>0.97972409999999999</v>
      </c>
      <c r="C164" s="1">
        <v>1.4</v>
      </c>
      <c r="D164" s="1">
        <v>27463.09</v>
      </c>
      <c r="E164" s="1">
        <v>1267.4549999999999</v>
      </c>
      <c r="F164" s="1">
        <v>0.69651149999999995</v>
      </c>
      <c r="G164" s="1">
        <v>3.2144859999999997E-2</v>
      </c>
      <c r="H164" s="1">
        <f>Table13[[#This Row],[Cl]]/$F$459</f>
        <v>0.94387038468215134</v>
      </c>
      <c r="I164" s="1">
        <f>(Table13[[#This Row],[Cd]])/(Table13[[#This Row],[Cl]])^2</f>
        <v>6.6260537701435779E-2</v>
      </c>
    </row>
    <row r="165" spans="1:9" x14ac:dyDescent="0.25">
      <c r="A165" s="1">
        <v>1.3291120000000001</v>
      </c>
      <c r="B165" s="1">
        <v>1.1233040000000001</v>
      </c>
      <c r="C165" s="1">
        <v>1.4</v>
      </c>
      <c r="D165" s="1">
        <v>35347.019999999997</v>
      </c>
      <c r="E165" s="1">
        <v>1750.8440000000001</v>
      </c>
      <c r="F165" s="1">
        <v>0.68193729999999997</v>
      </c>
      <c r="G165" s="1">
        <v>3.3778410000000002E-2</v>
      </c>
      <c r="H165" s="1">
        <f>Table13[[#This Row],[Cl]]/$F$459</f>
        <v>0.9241203076763379</v>
      </c>
      <c r="I165" s="1">
        <f>(Table13[[#This Row],[Cd]])/(Table13[[#This Row],[Cl]])^2</f>
        <v>7.2635730956775724E-2</v>
      </c>
    </row>
    <row r="166" spans="1:9" x14ac:dyDescent="0.25">
      <c r="A166" s="1">
        <v>1.5005949999999999</v>
      </c>
      <c r="B166" s="1">
        <v>1.2682340000000001</v>
      </c>
      <c r="C166" s="1">
        <v>1.4</v>
      </c>
      <c r="D166" s="1">
        <v>44953.19</v>
      </c>
      <c r="E166" s="1">
        <v>2304.2420000000002</v>
      </c>
      <c r="F166" s="1">
        <v>0.68037510000000001</v>
      </c>
      <c r="G166" s="1">
        <v>3.4875150000000001E-2</v>
      </c>
      <c r="H166" s="1">
        <f>Table13[[#This Row],[Cl]]/$F$459</f>
        <v>0.922003308438062</v>
      </c>
      <c r="I166" s="1">
        <f>(Table13[[#This Row],[Cd]])/(Table13[[#This Row],[Cl]])^2</f>
        <v>7.5338897741950364E-2</v>
      </c>
    </row>
    <row r="167" spans="1:9" x14ac:dyDescent="0.25">
      <c r="A167" s="1">
        <v>1.998664</v>
      </c>
      <c r="B167" s="1">
        <v>1.6891799999999999</v>
      </c>
      <c r="C167" s="1">
        <v>1.4</v>
      </c>
      <c r="D167" s="1">
        <v>81336.53</v>
      </c>
      <c r="E167" s="1">
        <v>4161.1419999999998</v>
      </c>
      <c r="F167" s="1">
        <v>0.69393780000000005</v>
      </c>
      <c r="G167" s="1">
        <v>3.5501560000000001E-2</v>
      </c>
      <c r="H167" s="1">
        <f>Table13[[#This Row],[Cl]]/$F$459</f>
        <v>0.94038266163801443</v>
      </c>
      <c r="I167" s="1">
        <f>(Table13[[#This Row],[Cd]])/(Table13[[#This Row],[Cl]])^2</f>
        <v>7.3723568287732716E-2</v>
      </c>
    </row>
    <row r="168" spans="1:9" x14ac:dyDescent="0.25">
      <c r="A168" s="1">
        <v>2.9979960000000001</v>
      </c>
      <c r="B168" s="1">
        <v>2.5337689999999999</v>
      </c>
      <c r="C168" s="1">
        <v>1.4</v>
      </c>
      <c r="D168" s="1">
        <v>192511.3</v>
      </c>
      <c r="E168" s="1">
        <v>9222.1509999999998</v>
      </c>
      <c r="F168" s="1">
        <v>0.72997610000000002</v>
      </c>
      <c r="G168" s="1">
        <v>3.4969119999999999E-2</v>
      </c>
      <c r="H168" s="1">
        <f>Table13[[#This Row],[Cl]]/$F$459</f>
        <v>0.98921959266397841</v>
      </c>
      <c r="I168" s="1">
        <f>(Table13[[#This Row],[Cd]])/(Table13[[#This Row],[Cl]])^2</f>
        <v>6.5624713588422715E-2</v>
      </c>
    </row>
    <row r="169" spans="1:9" x14ac:dyDescent="0.25">
      <c r="A169" s="1">
        <v>8.9939889999999991</v>
      </c>
      <c r="B169" s="1">
        <v>7.6013080000000004</v>
      </c>
      <c r="C169" s="1">
        <v>1.4</v>
      </c>
      <c r="D169" s="1">
        <v>1828921</v>
      </c>
      <c r="E169" s="1">
        <v>78401.149999999994</v>
      </c>
      <c r="F169" s="1">
        <v>0.77055709999999999</v>
      </c>
      <c r="G169" s="1">
        <v>3.30318E-2</v>
      </c>
      <c r="H169" s="1">
        <f>Table13[[#This Row],[Cl]]/$F$459</f>
        <v>1.0442125168020384</v>
      </c>
      <c r="I169" s="1">
        <f>(Table13[[#This Row],[Cd]])/(Table13[[#This Row],[Cl]])^2</f>
        <v>5.5631732803275005E-2</v>
      </c>
    </row>
    <row r="170" spans="1:9" x14ac:dyDescent="0.25">
      <c r="A170" s="1">
        <v>0.1998664</v>
      </c>
      <c r="B170" s="1">
        <v>0.16319020000000001</v>
      </c>
      <c r="C170" s="1">
        <v>1.5</v>
      </c>
      <c r="D170" s="1">
        <v>925.70510000000002</v>
      </c>
      <c r="E170" s="1">
        <v>27.026450000000001</v>
      </c>
      <c r="F170" s="1">
        <v>0.7897826</v>
      </c>
      <c r="G170" s="1">
        <v>2.3058120000000001E-2</v>
      </c>
      <c r="H170" s="1">
        <f>Table13[[#This Row],[Cl]]/$F$459</f>
        <v>1.0702657550912937</v>
      </c>
      <c r="I170" s="1">
        <f>(Table13[[#This Row],[Cd]])/(Table13[[#This Row],[Cl]])^2</f>
        <v>3.6966537354123155E-2</v>
      </c>
    </row>
    <row r="171" spans="1:9" x14ac:dyDescent="0.25">
      <c r="A171" s="1">
        <v>0.3997328</v>
      </c>
      <c r="B171" s="1">
        <v>0.32638050000000002</v>
      </c>
      <c r="C171" s="1">
        <v>1.5</v>
      </c>
      <c r="D171" s="1">
        <v>3691.806</v>
      </c>
      <c r="E171" s="1">
        <v>107.65600000000001</v>
      </c>
      <c r="F171" s="1">
        <v>0.78743339999999995</v>
      </c>
      <c r="G171" s="1">
        <v>2.2962179999999999E-2</v>
      </c>
      <c r="H171" s="1">
        <f>Table13[[#This Row],[Cl]]/$F$459</f>
        <v>1.0670822609096537</v>
      </c>
      <c r="I171" s="1">
        <f>(Table13[[#This Row],[Cd]])/(Table13[[#This Row],[Cl]])^2</f>
        <v>3.7032706485641359E-2</v>
      </c>
    </row>
    <row r="172" spans="1:9" x14ac:dyDescent="0.25">
      <c r="A172" s="1">
        <v>0.499666</v>
      </c>
      <c r="B172" s="1">
        <v>0.40797559999999999</v>
      </c>
      <c r="C172" s="1">
        <v>1.5</v>
      </c>
      <c r="D172" s="1">
        <v>5752.9269999999997</v>
      </c>
      <c r="E172" s="1">
        <v>167.5838</v>
      </c>
      <c r="F172" s="1">
        <v>0.78531479999999998</v>
      </c>
      <c r="G172" s="1">
        <v>2.2876359999999998E-2</v>
      </c>
      <c r="H172" s="1">
        <f>Table13[[#This Row],[Cl]]/$F$459</f>
        <v>1.0642112619426769</v>
      </c>
      <c r="I172" s="1">
        <f>(Table13[[#This Row],[Cd]])/(Table13[[#This Row],[Cl]])^2</f>
        <v>3.7093631897119367E-2</v>
      </c>
    </row>
    <row r="173" spans="1:9" x14ac:dyDescent="0.25">
      <c r="A173" s="1">
        <v>0.59959929999999995</v>
      </c>
      <c r="B173" s="1">
        <v>0.48957070000000003</v>
      </c>
      <c r="C173" s="1">
        <v>1.5</v>
      </c>
      <c r="D173" s="1">
        <v>8246.74</v>
      </c>
      <c r="E173" s="1">
        <v>240.60570000000001</v>
      </c>
      <c r="F173" s="1">
        <v>0.78176230000000002</v>
      </c>
      <c r="G173" s="1">
        <v>2.2808579999999998E-2</v>
      </c>
      <c r="H173" s="1">
        <f>Table13[[#This Row],[Cl]]/$F$459</f>
        <v>1.0593971281608465</v>
      </c>
      <c r="I173" s="1">
        <f>(Table13[[#This Row],[Cd]])/(Table13[[#This Row],[Cl]])^2</f>
        <v>3.7320615884243152E-2</v>
      </c>
    </row>
    <row r="174" spans="1:9" x14ac:dyDescent="0.25">
      <c r="A174" s="1">
        <v>0.69921319999999998</v>
      </c>
      <c r="B174" s="1">
        <v>0.5709052</v>
      </c>
      <c r="C174" s="1">
        <v>1.5</v>
      </c>
      <c r="D174" s="1">
        <v>11105.56</v>
      </c>
      <c r="E174" s="1">
        <v>331.15969999999999</v>
      </c>
      <c r="F174" s="1">
        <v>0.77416879999999999</v>
      </c>
      <c r="G174" s="1">
        <v>2.308516E-2</v>
      </c>
      <c r="H174" s="1">
        <f>Table13[[#This Row],[Cl]]/$F$459</f>
        <v>1.0491068748540684</v>
      </c>
      <c r="I174" s="1">
        <f>(Table13[[#This Row],[Cd]])/(Table13[[#This Row],[Cl]])^2</f>
        <v>3.8517807601917024E-2</v>
      </c>
    </row>
    <row r="175" spans="1:9" x14ac:dyDescent="0.25">
      <c r="A175" s="1">
        <v>0.99933209999999995</v>
      </c>
      <c r="B175" s="1">
        <v>0.81595119999999999</v>
      </c>
      <c r="C175" s="1">
        <v>1.5</v>
      </c>
      <c r="D175" s="1">
        <v>21166.6</v>
      </c>
      <c r="E175" s="1">
        <v>819.45410000000004</v>
      </c>
      <c r="F175" s="1">
        <v>0.72234730000000003</v>
      </c>
      <c r="G175" s="1">
        <v>2.7965299999999998E-2</v>
      </c>
      <c r="H175" s="1">
        <f>Table13[[#This Row],[Cl]]/$F$459</f>
        <v>0.97888150292581444</v>
      </c>
      <c r="I175" s="1">
        <f>(Table13[[#This Row],[Cd]])/(Table13[[#This Row],[Cl]])^2</f>
        <v>5.3595382530092807E-2</v>
      </c>
    </row>
    <row r="176" spans="1:9" x14ac:dyDescent="0.25">
      <c r="A176" s="1">
        <v>1.1592249999999999</v>
      </c>
      <c r="B176" s="1">
        <v>0.94650339999999999</v>
      </c>
      <c r="C176" s="1">
        <v>1.5</v>
      </c>
      <c r="D176" s="1">
        <v>27601.42</v>
      </c>
      <c r="E176" s="1">
        <v>1212.9960000000001</v>
      </c>
      <c r="F176" s="1">
        <v>0.70001979999999997</v>
      </c>
      <c r="G176" s="1">
        <v>3.076367E-2</v>
      </c>
      <c r="H176" s="1">
        <f>Table13[[#This Row],[Cl]]/$F$459</f>
        <v>0.94862462128927183</v>
      </c>
      <c r="I176" s="1">
        <f>(Table13[[#This Row],[Cd]])/(Table13[[#This Row],[Cl]])^2</f>
        <v>6.2779448426688894E-2</v>
      </c>
    </row>
    <row r="177" spans="1:9" x14ac:dyDescent="0.25">
      <c r="A177" s="1">
        <v>1.3291120000000001</v>
      </c>
      <c r="B177" s="1">
        <v>1.085215</v>
      </c>
      <c r="C177" s="1">
        <v>1.5</v>
      </c>
      <c r="D177" s="1">
        <v>35836.519999999997</v>
      </c>
      <c r="E177" s="1">
        <v>1715.6469999999999</v>
      </c>
      <c r="F177" s="1">
        <v>0.69138109999999997</v>
      </c>
      <c r="G177" s="1">
        <v>3.3099360000000001E-2</v>
      </c>
      <c r="H177" s="1">
        <f>Table13[[#This Row],[Cl]]/$F$459</f>
        <v>0.93691797596876569</v>
      </c>
      <c r="I177" s="1">
        <f>(Table13[[#This Row],[Cd]])/(Table13[[#This Row],[Cl]])^2</f>
        <v>6.9244389398281647E-2</v>
      </c>
    </row>
    <row r="178" spans="1:9" x14ac:dyDescent="0.25">
      <c r="A178" s="1">
        <v>1.5005949999999999</v>
      </c>
      <c r="B178" s="1">
        <v>1.22523</v>
      </c>
      <c r="C178" s="1">
        <v>1.5</v>
      </c>
      <c r="D178" s="1">
        <v>45206.28</v>
      </c>
      <c r="E178" s="1">
        <v>2239.1950000000002</v>
      </c>
      <c r="F178" s="1">
        <v>0.68420559999999997</v>
      </c>
      <c r="G178" s="1">
        <v>3.3890629999999998E-2</v>
      </c>
      <c r="H178" s="1">
        <f>Table13[[#This Row],[Cl]]/$F$459</f>
        <v>0.92719417105630297</v>
      </c>
      <c r="I178" s="1">
        <f>(Table13[[#This Row],[Cd]])/(Table13[[#This Row],[Cl]])^2</f>
        <v>7.2394636739371132E-2</v>
      </c>
    </row>
    <row r="179" spans="1:9" x14ac:dyDescent="0.25">
      <c r="A179" s="1">
        <v>1.998664</v>
      </c>
      <c r="B179" s="1">
        <v>1.631902</v>
      </c>
      <c r="C179" s="1">
        <v>1.5</v>
      </c>
      <c r="D179" s="1">
        <v>82413.259999999995</v>
      </c>
      <c r="E179" s="1">
        <v>4176.1319999999996</v>
      </c>
      <c r="F179" s="1">
        <v>0.70312410000000003</v>
      </c>
      <c r="G179" s="1">
        <v>3.562945E-2</v>
      </c>
      <c r="H179" s="1">
        <f>Table13[[#This Row],[Cl]]/$F$459</f>
        <v>0.9528313814578675</v>
      </c>
      <c r="I179" s="1">
        <f>(Table13[[#This Row],[Cd]])/(Table13[[#This Row],[Cl]])^2</f>
        <v>7.2068444840779719E-2</v>
      </c>
    </row>
    <row r="180" spans="1:9" x14ac:dyDescent="0.25">
      <c r="A180" s="1">
        <v>2.9979960000000001</v>
      </c>
      <c r="B180" s="1">
        <v>2.447854</v>
      </c>
      <c r="C180" s="1">
        <v>1.5</v>
      </c>
      <c r="D180" s="1">
        <v>193404.2</v>
      </c>
      <c r="E180" s="1">
        <v>9215.4580000000005</v>
      </c>
      <c r="F180" s="1">
        <v>0.73336199999999996</v>
      </c>
      <c r="G180" s="1">
        <v>3.4943729999999999E-2</v>
      </c>
      <c r="H180" s="1">
        <f>Table13[[#This Row],[Cl]]/$F$459</f>
        <v>0.9938079601719022</v>
      </c>
      <c r="I180" s="1">
        <f>(Table13[[#This Row],[Cd]])/(Table13[[#This Row],[Cl]])^2</f>
        <v>6.497293052945205E-2</v>
      </c>
    </row>
    <row r="181" spans="1:9" x14ac:dyDescent="0.25">
      <c r="A181" s="1">
        <v>8.9939889999999991</v>
      </c>
      <c r="B181" s="1">
        <v>7.3435610000000002</v>
      </c>
      <c r="C181" s="1">
        <v>1.5</v>
      </c>
      <c r="D181" s="1">
        <v>1812102</v>
      </c>
      <c r="E181" s="1">
        <v>76892.94</v>
      </c>
      <c r="F181" s="1">
        <v>0.76347109999999996</v>
      </c>
      <c r="G181" s="1">
        <v>3.2396370000000001E-2</v>
      </c>
      <c r="H181" s="1">
        <f>Table13[[#This Row],[Cl]]/$F$459</f>
        <v>1.0346099968926648</v>
      </c>
      <c r="I181" s="1">
        <f>(Table13[[#This Row],[Cd]])/(Table13[[#This Row],[Cl]])^2</f>
        <v>5.5579053438683128E-2</v>
      </c>
    </row>
    <row r="182" spans="1:9" x14ac:dyDescent="0.25">
      <c r="A182" s="1">
        <v>0.1998664</v>
      </c>
      <c r="B182" s="1">
        <v>0.15800829999999999</v>
      </c>
      <c r="C182" s="1">
        <v>1.6</v>
      </c>
      <c r="D182" s="1">
        <v>918.92809999999997</v>
      </c>
      <c r="E182" s="1">
        <v>27.228560000000002</v>
      </c>
      <c r="F182" s="1">
        <v>0.78400069999999999</v>
      </c>
      <c r="G182" s="1">
        <v>2.3230549999999999E-2</v>
      </c>
      <c r="H182" s="1">
        <f>Table13[[#This Row],[Cl]]/$F$459</f>
        <v>1.0624304728638019</v>
      </c>
      <c r="I182" s="1">
        <f>(Table13[[#This Row],[Cd]])/(Table13[[#This Row],[Cl]])^2</f>
        <v>3.7794324820599745E-2</v>
      </c>
    </row>
    <row r="183" spans="1:9" x14ac:dyDescent="0.25">
      <c r="A183" s="1">
        <v>0.3997328</v>
      </c>
      <c r="B183" s="1">
        <v>0.31601659999999998</v>
      </c>
      <c r="C183" s="1">
        <v>1.6</v>
      </c>
      <c r="D183" s="1">
        <v>3666.5819999999999</v>
      </c>
      <c r="E183" s="1">
        <v>108.54089999999999</v>
      </c>
      <c r="F183" s="1">
        <v>0.7820532</v>
      </c>
      <c r="G183" s="1">
        <v>2.3150919999999998E-2</v>
      </c>
      <c r="H183" s="1">
        <f>Table13[[#This Row],[Cl]]/$F$459</f>
        <v>1.0597913382993784</v>
      </c>
      <c r="I183" s="1">
        <f>(Table13[[#This Row],[Cd]])/(Table13[[#This Row],[Cl]])^2</f>
        <v>3.7852595115256349E-2</v>
      </c>
    </row>
    <row r="184" spans="1:9" x14ac:dyDescent="0.25">
      <c r="A184" s="1">
        <v>0.499666</v>
      </c>
      <c r="B184" s="1">
        <v>0.3950207</v>
      </c>
      <c r="C184" s="1">
        <v>1.6</v>
      </c>
      <c r="D184" s="1">
        <v>5716.3580000000002</v>
      </c>
      <c r="E184" s="1">
        <v>169.077</v>
      </c>
      <c r="F184" s="1">
        <v>0.78032290000000004</v>
      </c>
      <c r="G184" s="1">
        <v>2.308019E-2</v>
      </c>
      <c r="H184" s="1">
        <f>Table13[[#This Row],[Cl]]/$F$459</f>
        <v>1.0574465400776469</v>
      </c>
      <c r="I184" s="1">
        <f>(Table13[[#This Row],[Cd]])/(Table13[[#This Row],[Cl]])^2</f>
        <v>3.7904491528303663E-2</v>
      </c>
    </row>
    <row r="185" spans="1:9" x14ac:dyDescent="0.25">
      <c r="A185" s="1">
        <v>0.59959929999999995</v>
      </c>
      <c r="B185" s="1">
        <v>0.47402480000000002</v>
      </c>
      <c r="C185" s="1">
        <v>1.6</v>
      </c>
      <c r="D185" s="1">
        <v>8202.3439999999991</v>
      </c>
      <c r="E185" s="1">
        <v>242.7311</v>
      </c>
      <c r="F185" s="1">
        <v>0.77755370000000001</v>
      </c>
      <c r="G185" s="1">
        <v>2.3010070000000001E-2</v>
      </c>
      <c r="H185" s="1">
        <f>Table13[[#This Row],[Cl]]/$F$459</f>
        <v>1.053693887222293</v>
      </c>
      <c r="I185" s="1">
        <f>(Table13[[#This Row],[Cd]])/(Table13[[#This Row],[Cl]])^2</f>
        <v>3.8058980915642818E-2</v>
      </c>
    </row>
    <row r="186" spans="1:9" x14ac:dyDescent="0.25">
      <c r="A186" s="1">
        <v>0.69921319999999998</v>
      </c>
      <c r="B186" s="1">
        <v>0.55277659999999995</v>
      </c>
      <c r="C186" s="1">
        <v>1.6</v>
      </c>
      <c r="D186" s="1">
        <v>11073.4</v>
      </c>
      <c r="E186" s="1">
        <v>332.37799999999999</v>
      </c>
      <c r="F186" s="1">
        <v>0.77192709999999998</v>
      </c>
      <c r="G186" s="1">
        <v>2.3170079999999999E-2</v>
      </c>
      <c r="H186" s="1">
        <f>Table13[[#This Row],[Cl]]/$F$459</f>
        <v>1.0460690581901053</v>
      </c>
      <c r="I186" s="1">
        <f>(Table13[[#This Row],[Cd]])/(Table13[[#This Row],[Cl]])^2</f>
        <v>3.8884360190228458E-2</v>
      </c>
    </row>
    <row r="187" spans="1:9" x14ac:dyDescent="0.25">
      <c r="A187" s="1">
        <v>0.99933209999999995</v>
      </c>
      <c r="B187" s="1">
        <v>0.7900414</v>
      </c>
      <c r="C187" s="1">
        <v>1.6</v>
      </c>
      <c r="D187" s="1">
        <v>21298.02</v>
      </c>
      <c r="E187" s="1">
        <v>794.73130000000003</v>
      </c>
      <c r="F187" s="1">
        <v>0.72683200000000003</v>
      </c>
      <c r="G187" s="1">
        <v>2.7121599999999999E-2</v>
      </c>
      <c r="H187" s="1">
        <f>Table13[[#This Row],[Cl]]/$F$459</f>
        <v>0.98495889793534996</v>
      </c>
      <c r="I187" s="1">
        <f>(Table13[[#This Row],[Cd]])/(Table13[[#This Row],[Cl]])^2</f>
        <v>5.1338978989013385E-2</v>
      </c>
    </row>
    <row r="188" spans="1:9" x14ac:dyDescent="0.25">
      <c r="A188" s="1">
        <v>1.1592249999999999</v>
      </c>
      <c r="B188" s="1">
        <v>0.91644800000000004</v>
      </c>
      <c r="C188" s="1">
        <v>1.6</v>
      </c>
      <c r="D188" s="1">
        <v>27823.97</v>
      </c>
      <c r="E188" s="1">
        <v>1175.2349999999999</v>
      </c>
      <c r="F188" s="1">
        <v>0.70566410000000002</v>
      </c>
      <c r="G188" s="1">
        <v>2.9806010000000001E-2</v>
      </c>
      <c r="H188" s="1">
        <f>Table13[[#This Row],[Cl]]/$F$459</f>
        <v>0.95627343629413752</v>
      </c>
      <c r="I188" s="1">
        <f>(Table13[[#This Row],[Cd]])/(Table13[[#This Row],[Cl]])^2</f>
        <v>5.985601442006843E-2</v>
      </c>
    </row>
    <row r="189" spans="1:9" x14ac:dyDescent="0.25">
      <c r="A189" s="1">
        <v>1.3291120000000001</v>
      </c>
      <c r="B189" s="1">
        <v>1.0507550000000001</v>
      </c>
      <c r="C189" s="1">
        <v>1.6</v>
      </c>
      <c r="D189" s="1">
        <v>36132.620000000003</v>
      </c>
      <c r="E189" s="1">
        <v>1669.9480000000001</v>
      </c>
      <c r="F189" s="1">
        <v>0.69709350000000003</v>
      </c>
      <c r="G189" s="1">
        <v>3.2217700000000002E-2</v>
      </c>
      <c r="H189" s="1">
        <f>Table13[[#This Row],[Cl]]/$F$459</f>
        <v>0.94465907598715504</v>
      </c>
      <c r="I189" s="1">
        <f>(Table13[[#This Row],[Cd]])/(Table13[[#This Row],[Cl]])^2</f>
        <v>6.6299837931808686E-2</v>
      </c>
    </row>
    <row r="190" spans="1:9" x14ac:dyDescent="0.25">
      <c r="A190" s="1">
        <v>1.5005949999999999</v>
      </c>
      <c r="B190" s="1">
        <v>1.1863239999999999</v>
      </c>
      <c r="C190" s="1">
        <v>1.6</v>
      </c>
      <c r="D190" s="1">
        <v>45432.66</v>
      </c>
      <c r="E190" s="1">
        <v>2179.3440000000001</v>
      </c>
      <c r="F190" s="1">
        <v>0.68763200000000002</v>
      </c>
      <c r="G190" s="1">
        <v>3.298479E-2</v>
      </c>
      <c r="H190" s="1">
        <f>Table13[[#This Row],[Cl]]/$F$459</f>
        <v>0.93183742172204931</v>
      </c>
      <c r="I190" s="1">
        <f>(Table13[[#This Row],[Cd]])/(Table13[[#This Row],[Cl]])^2</f>
        <v>6.9759211874507676E-2</v>
      </c>
    </row>
    <row r="191" spans="1:9" x14ac:dyDescent="0.25">
      <c r="A191" s="1">
        <v>1.998664</v>
      </c>
      <c r="B191" s="1">
        <v>1.5800829999999999</v>
      </c>
      <c r="C191" s="1">
        <v>1.6</v>
      </c>
      <c r="D191" s="1">
        <v>82063.929999999993</v>
      </c>
      <c r="E191" s="1">
        <v>4039.2260000000001</v>
      </c>
      <c r="F191" s="1">
        <v>0.70014370000000004</v>
      </c>
      <c r="G191" s="1">
        <v>3.4461409999999998E-2</v>
      </c>
      <c r="H191" s="1">
        <f>Table13[[#This Row],[Cl]]/$F$459</f>
        <v>0.94879252309801754</v>
      </c>
      <c r="I191" s="1">
        <f>(Table13[[#This Row],[Cd]])/(Table13[[#This Row],[Cl]])^2</f>
        <v>7.0300541806765135E-2</v>
      </c>
    </row>
    <row r="192" spans="1:9" x14ac:dyDescent="0.25">
      <c r="A192" s="1">
        <v>2.9979960000000001</v>
      </c>
      <c r="B192" s="1">
        <v>2.3701240000000001</v>
      </c>
      <c r="C192" s="1">
        <v>1.6</v>
      </c>
      <c r="D192" s="1">
        <v>189943.8</v>
      </c>
      <c r="E192" s="1">
        <v>8785.0010000000002</v>
      </c>
      <c r="F192" s="1">
        <v>0.7202404</v>
      </c>
      <c r="G192" s="1">
        <v>3.3311500000000001E-2</v>
      </c>
      <c r="H192" s="1">
        <f>Table13[[#This Row],[Cl]]/$F$459</f>
        <v>0.97602635909331947</v>
      </c>
      <c r="I192" s="1">
        <f>(Table13[[#This Row],[Cd]])/(Table13[[#This Row],[Cl]])^2</f>
        <v>6.421540597313817E-2</v>
      </c>
    </row>
    <row r="193" spans="1:9" x14ac:dyDescent="0.25">
      <c r="A193" s="1">
        <v>8.9939889999999991</v>
      </c>
      <c r="B193" s="1">
        <v>7.1103719999999999</v>
      </c>
      <c r="C193" s="1">
        <v>1.6</v>
      </c>
      <c r="D193" s="1">
        <v>1802432</v>
      </c>
      <c r="E193" s="1">
        <v>76056.66</v>
      </c>
      <c r="F193" s="1">
        <v>0.75939699999999999</v>
      </c>
      <c r="G193" s="1">
        <v>3.2044030000000001E-2</v>
      </c>
      <c r="H193" s="1">
        <f>Table13[[#This Row],[Cl]]/$F$459</f>
        <v>1.0290890222436697</v>
      </c>
      <c r="I193" s="1">
        <f>(Table13[[#This Row],[Cd]])/(Table13[[#This Row],[Cl]])^2</f>
        <v>5.5566030811793565E-2</v>
      </c>
    </row>
    <row r="194" spans="1:9" x14ac:dyDescent="0.25">
      <c r="A194" s="1">
        <v>0.1998664</v>
      </c>
      <c r="B194" s="1">
        <v>0.1532905</v>
      </c>
      <c r="C194" s="1">
        <v>1.7</v>
      </c>
      <c r="D194" s="1">
        <v>913.01509999999996</v>
      </c>
      <c r="E194" s="1">
        <v>27.414919999999999</v>
      </c>
      <c r="F194" s="1">
        <v>0.77895590000000003</v>
      </c>
      <c r="G194" s="1">
        <v>2.3389549999999999E-2</v>
      </c>
      <c r="H194" s="1">
        <f>Table13[[#This Row],[Cl]]/$F$459</f>
        <v>1.0555940641086781</v>
      </c>
      <c r="I194" s="1">
        <f>(Table13[[#This Row],[Cd]])/(Table13[[#This Row],[Cl]])^2</f>
        <v>3.854749174559037E-2</v>
      </c>
    </row>
    <row r="195" spans="1:9" x14ac:dyDescent="0.25">
      <c r="A195" s="1">
        <v>0.3997328</v>
      </c>
      <c r="B195" s="1">
        <v>0.3065811</v>
      </c>
      <c r="C195" s="1">
        <v>1.7</v>
      </c>
      <c r="D195" s="1">
        <v>3644.4079999999999</v>
      </c>
      <c r="E195" s="1">
        <v>109.3466</v>
      </c>
      <c r="F195" s="1">
        <v>0.77732380000000001</v>
      </c>
      <c r="G195" s="1">
        <v>2.332277E-2</v>
      </c>
      <c r="H195" s="1">
        <f>Table13[[#This Row],[Cl]]/$F$459</f>
        <v>1.0533823406054197</v>
      </c>
      <c r="I195" s="1">
        <f>(Table13[[#This Row],[Cd]])/(Table13[[#This Row],[Cl]])^2</f>
        <v>3.8599012969345717E-2</v>
      </c>
    </row>
    <row r="196" spans="1:9" x14ac:dyDescent="0.25">
      <c r="A196" s="1">
        <v>0.499666</v>
      </c>
      <c r="B196" s="1">
        <v>0.38322640000000002</v>
      </c>
      <c r="C196" s="1">
        <v>1.7</v>
      </c>
      <c r="D196" s="1">
        <v>5683.8959999999997</v>
      </c>
      <c r="E196" s="1">
        <v>170.42320000000001</v>
      </c>
      <c r="F196" s="1">
        <v>0.77589149999999996</v>
      </c>
      <c r="G196" s="1">
        <v>2.326396E-2</v>
      </c>
      <c r="H196" s="1">
        <f>Table13[[#This Row],[Cl]]/$F$459</f>
        <v>1.0514413740140851</v>
      </c>
      <c r="I196" s="1">
        <f>(Table13[[#This Row],[Cd]])/(Table13[[#This Row],[Cl]])^2</f>
        <v>3.8643962694028963E-2</v>
      </c>
    </row>
    <row r="197" spans="1:9" x14ac:dyDescent="0.25">
      <c r="A197" s="1">
        <v>0.59959929999999995</v>
      </c>
      <c r="B197" s="1">
        <v>0.45987159999999999</v>
      </c>
      <c r="C197" s="1">
        <v>1.7</v>
      </c>
      <c r="D197" s="1">
        <v>8161.5150000000003</v>
      </c>
      <c r="E197" s="1">
        <v>244.70849999999999</v>
      </c>
      <c r="F197" s="1">
        <v>0.77368320000000002</v>
      </c>
      <c r="G197" s="1">
        <v>2.3197510000000001E-2</v>
      </c>
      <c r="H197" s="1">
        <f>Table13[[#This Row],[Cl]]/$F$459</f>
        <v>1.0484488190160792</v>
      </c>
      <c r="I197" s="1">
        <f>(Table13[[#This Row],[Cd]])/(Table13[[#This Row],[Cl]])^2</f>
        <v>3.8753866378676512E-2</v>
      </c>
    </row>
    <row r="198" spans="1:9" x14ac:dyDescent="0.25">
      <c r="A198" s="1">
        <v>0.69921319999999998</v>
      </c>
      <c r="B198" s="1">
        <v>0.53627199999999997</v>
      </c>
      <c r="C198" s="1">
        <v>1.7</v>
      </c>
      <c r="D198" s="1">
        <v>11037.54</v>
      </c>
      <c r="E198" s="1">
        <v>333.97930000000002</v>
      </c>
      <c r="F198" s="1">
        <v>0.76942730000000004</v>
      </c>
      <c r="G198" s="1">
        <v>2.3281710000000001E-2</v>
      </c>
      <c r="H198" s="1">
        <f>Table13[[#This Row],[Cl]]/$F$459</f>
        <v>1.0426814799697479</v>
      </c>
      <c r="I198" s="1">
        <f>(Table13[[#This Row],[Cd]])/(Table13[[#This Row],[Cl]])^2</f>
        <v>3.9325992537323606E-2</v>
      </c>
    </row>
    <row r="199" spans="1:9" x14ac:dyDescent="0.25">
      <c r="A199" s="1">
        <v>0.99933209999999995</v>
      </c>
      <c r="B199" s="1">
        <v>0.76645269999999999</v>
      </c>
      <c r="C199" s="1">
        <v>1.7</v>
      </c>
      <c r="D199" s="1">
        <v>21397.08</v>
      </c>
      <c r="E199" s="1">
        <v>774.65980000000002</v>
      </c>
      <c r="F199" s="1">
        <v>0.73021270000000005</v>
      </c>
      <c r="G199" s="1">
        <v>2.6436620000000001E-2</v>
      </c>
      <c r="H199" s="1">
        <f>Table13[[#This Row],[Cl]]/$F$459</f>
        <v>0.98954021871683728</v>
      </c>
      <c r="I199" s="1">
        <f>(Table13[[#This Row],[Cd]])/(Table13[[#This Row],[Cl]])^2</f>
        <v>4.958007330045159E-2</v>
      </c>
    </row>
    <row r="200" spans="1:9" x14ac:dyDescent="0.25">
      <c r="A200" s="1">
        <v>1.1592249999999999</v>
      </c>
      <c r="B200" s="1">
        <v>0.88908520000000002</v>
      </c>
      <c r="C200" s="1">
        <v>1.7</v>
      </c>
      <c r="D200" s="1">
        <v>28002.41</v>
      </c>
      <c r="E200" s="1">
        <v>1141.1020000000001</v>
      </c>
      <c r="F200" s="1">
        <v>0.71018970000000003</v>
      </c>
      <c r="G200" s="1">
        <v>2.8940319999999999E-2</v>
      </c>
      <c r="H200" s="1">
        <f>Table13[[#This Row],[Cl]]/$F$459</f>
        <v>0.9624062565173751</v>
      </c>
      <c r="I200" s="1">
        <f>(Table13[[#This Row],[Cd]])/(Table13[[#This Row],[Cl]])^2</f>
        <v>5.7379213384091118E-2</v>
      </c>
    </row>
    <row r="201" spans="1:9" x14ac:dyDescent="0.25">
      <c r="A201" s="1">
        <v>1.3291120000000001</v>
      </c>
      <c r="B201" s="1">
        <v>1.019382</v>
      </c>
      <c r="C201" s="1">
        <v>1.7</v>
      </c>
      <c r="D201" s="1">
        <v>36082.370000000003</v>
      </c>
      <c r="E201" s="1">
        <v>1600.537</v>
      </c>
      <c r="F201" s="1">
        <v>0.69612410000000002</v>
      </c>
      <c r="G201" s="1">
        <v>3.0878590000000001E-2</v>
      </c>
      <c r="H201" s="1">
        <f>Table13[[#This Row],[Cl]]/$F$459</f>
        <v>0.9433454035626353</v>
      </c>
      <c r="I201" s="1">
        <f>(Table13[[#This Row],[Cd]])/(Table13[[#This Row],[Cl]])^2</f>
        <v>6.3721225878770271E-2</v>
      </c>
    </row>
    <row r="202" spans="1:9" x14ac:dyDescent="0.25">
      <c r="A202" s="1">
        <v>1.5005949999999999</v>
      </c>
      <c r="B202" s="1">
        <v>1.150903</v>
      </c>
      <c r="C202" s="1">
        <v>1.7</v>
      </c>
      <c r="D202" s="1">
        <v>45638.36</v>
      </c>
      <c r="E202" s="1">
        <v>2124.3629999999998</v>
      </c>
      <c r="F202" s="1">
        <v>0.69074519999999995</v>
      </c>
      <c r="G202" s="1">
        <v>3.2152630000000001E-2</v>
      </c>
      <c r="H202" s="1">
        <f>Table13[[#This Row],[Cl]]/$F$459</f>
        <v>0.9360562426339688</v>
      </c>
      <c r="I202" s="1">
        <f>(Table13[[#This Row],[Cd]])/(Table13[[#This Row],[Cl]])^2</f>
        <v>6.7387718264837471E-2</v>
      </c>
    </row>
    <row r="203" spans="1:9" x14ac:dyDescent="0.25">
      <c r="A203" s="1">
        <v>1.998664</v>
      </c>
      <c r="B203" s="1">
        <v>1.532905</v>
      </c>
      <c r="C203" s="1">
        <v>1.7</v>
      </c>
      <c r="D203" s="1">
        <v>81551.259999999995</v>
      </c>
      <c r="E203" s="1">
        <v>3908.2150000000001</v>
      </c>
      <c r="F203" s="1">
        <v>0.69576979999999999</v>
      </c>
      <c r="G203" s="1">
        <v>3.3343669999999999E-2</v>
      </c>
      <c r="H203" s="1">
        <f>Table13[[#This Row],[Cl]]/$F$459</f>
        <v>0.94286527756716654</v>
      </c>
      <c r="I203" s="1">
        <f>(Table13[[#This Row],[Cd]])/(Table13[[#This Row],[Cl]])^2</f>
        <v>6.8878273206625887E-2</v>
      </c>
    </row>
    <row r="204" spans="1:9" x14ac:dyDescent="0.25">
      <c r="A204" s="1">
        <v>2.9979960000000001</v>
      </c>
      <c r="B204" s="1">
        <v>2.2993579999999998</v>
      </c>
      <c r="C204" s="1">
        <v>1.7</v>
      </c>
      <c r="D204" s="1">
        <v>190979.5</v>
      </c>
      <c r="E204" s="1">
        <v>8781.2970000000005</v>
      </c>
      <c r="F204" s="1">
        <v>0.72416780000000003</v>
      </c>
      <c r="G204" s="1">
        <v>3.3297460000000001E-2</v>
      </c>
      <c r="H204" s="1">
        <f>Table13[[#This Row],[Cl]]/$F$459</f>
        <v>0.98134853474842454</v>
      </c>
      <c r="I204" s="1">
        <f>(Table13[[#This Row],[Cd]])/(Table13[[#This Row],[Cl]])^2</f>
        <v>6.349399971712695E-2</v>
      </c>
    </row>
    <row r="205" spans="1:9" x14ac:dyDescent="0.25">
      <c r="A205" s="1">
        <v>8.9939889999999991</v>
      </c>
      <c r="B205" s="1">
        <v>6.8980750000000004</v>
      </c>
      <c r="C205" s="1">
        <v>1.7</v>
      </c>
      <c r="D205" s="1">
        <v>1768764</v>
      </c>
      <c r="E205" s="1">
        <v>73298.080000000002</v>
      </c>
      <c r="F205" s="1">
        <v>0.74521210000000004</v>
      </c>
      <c r="G205" s="1">
        <v>3.0881789999999999E-2</v>
      </c>
      <c r="H205" s="1">
        <f>Table13[[#This Row],[Cl]]/$F$459</f>
        <v>1.0098665011228012</v>
      </c>
      <c r="I205" s="1">
        <f>(Table13[[#This Row],[Cd]])/(Table13[[#This Row],[Cl]])^2</f>
        <v>5.5608690670619687E-2</v>
      </c>
    </row>
    <row r="206" spans="1:9" x14ac:dyDescent="0.25">
      <c r="A206" s="1">
        <v>0.1998664</v>
      </c>
      <c r="B206" s="1">
        <v>0.14897160000000001</v>
      </c>
      <c r="C206" s="1">
        <v>1.8</v>
      </c>
      <c r="D206" s="1">
        <v>907.81809999999996</v>
      </c>
      <c r="E206" s="1">
        <v>27.586760000000002</v>
      </c>
      <c r="F206" s="1">
        <v>0.77452200000000004</v>
      </c>
      <c r="G206" s="1">
        <v>2.353616E-2</v>
      </c>
      <c r="H206" s="1">
        <f>Table13[[#This Row],[Cl]]/$F$459</f>
        <v>1.049585510195868</v>
      </c>
      <c r="I206" s="1">
        <f>(Table13[[#This Row],[Cd]])/(Table13[[#This Row],[Cl]])^2</f>
        <v>3.9234497189615698E-2</v>
      </c>
    </row>
    <row r="207" spans="1:9" x14ac:dyDescent="0.25">
      <c r="A207" s="1">
        <v>0.3997328</v>
      </c>
      <c r="B207" s="1">
        <v>0.29794330000000002</v>
      </c>
      <c r="C207" s="1">
        <v>1.8</v>
      </c>
      <c r="D207" s="1">
        <v>3624.7979999999998</v>
      </c>
      <c r="E207" s="1">
        <v>110.0821</v>
      </c>
      <c r="F207" s="1">
        <v>0.77314099999999997</v>
      </c>
      <c r="G207" s="1">
        <v>2.347964E-2</v>
      </c>
      <c r="H207" s="1">
        <f>Table13[[#This Row],[Cl]]/$F$459</f>
        <v>1.0477140622711085</v>
      </c>
      <c r="I207" s="1">
        <f>(Table13[[#This Row],[Cd]])/(Table13[[#This Row],[Cl]])^2</f>
        <v>3.9280230212770564E-2</v>
      </c>
    </row>
    <row r="208" spans="1:9" x14ac:dyDescent="0.25">
      <c r="A208" s="1">
        <v>0.499666</v>
      </c>
      <c r="B208" s="1">
        <v>0.37242910000000001</v>
      </c>
      <c r="C208" s="1">
        <v>1.8</v>
      </c>
      <c r="D208" s="1">
        <v>5654.9610000000002</v>
      </c>
      <c r="E208" s="1">
        <v>171.64169999999999</v>
      </c>
      <c r="F208" s="1">
        <v>0.77194169999999995</v>
      </c>
      <c r="G208" s="1">
        <v>2.3430289999999999E-2</v>
      </c>
      <c r="H208" s="1">
        <f>Table13[[#This Row],[Cl]]/$F$459</f>
        <v>1.0460888432297153</v>
      </c>
      <c r="I208" s="1">
        <f>(Table13[[#This Row],[Cd]])/(Table13[[#This Row],[Cl]])^2</f>
        <v>3.9319560968921426E-2</v>
      </c>
    </row>
    <row r="209" spans="1:9" x14ac:dyDescent="0.25">
      <c r="A209" s="1">
        <v>0.59959929999999995</v>
      </c>
      <c r="B209" s="1">
        <v>0.4469149</v>
      </c>
      <c r="C209" s="1">
        <v>1.8</v>
      </c>
      <c r="D209" s="1">
        <v>8124.2049999999999</v>
      </c>
      <c r="E209" s="1">
        <v>246.52780000000001</v>
      </c>
      <c r="F209" s="1">
        <v>0.77014640000000001</v>
      </c>
      <c r="G209" s="1">
        <v>2.3369979999999999E-2</v>
      </c>
      <c r="H209" s="1">
        <f>Table13[[#This Row],[Cl]]/$F$459</f>
        <v>1.0436559609275282</v>
      </c>
      <c r="I209" s="1">
        <f>(Table13[[#This Row],[Cd]])/(Table13[[#This Row],[Cl]])^2</f>
        <v>3.9401409801421768E-2</v>
      </c>
    </row>
    <row r="210" spans="1:9" x14ac:dyDescent="0.25">
      <c r="A210" s="1">
        <v>0.69921319999999998</v>
      </c>
      <c r="B210" s="1">
        <v>0.52116269999999998</v>
      </c>
      <c r="C210" s="1">
        <v>1.8</v>
      </c>
      <c r="D210" s="1">
        <v>11000.75</v>
      </c>
      <c r="E210" s="1">
        <v>335.7645</v>
      </c>
      <c r="F210" s="1">
        <v>0.76686259999999995</v>
      </c>
      <c r="G210" s="1">
        <v>2.3406159999999999E-2</v>
      </c>
      <c r="H210" s="1">
        <f>Table13[[#This Row],[Cl]]/$F$459</f>
        <v>1.0392059531829048</v>
      </c>
      <c r="I210" s="1">
        <f>(Table13[[#This Row],[Cd]])/(Table13[[#This Row],[Cl]])^2</f>
        <v>3.98010980822847E-2</v>
      </c>
    </row>
    <row r="211" spans="1:9" x14ac:dyDescent="0.25">
      <c r="A211" s="1">
        <v>0.99933209999999995</v>
      </c>
      <c r="B211" s="1">
        <v>0.74485820000000003</v>
      </c>
      <c r="C211" s="1">
        <v>1.8</v>
      </c>
      <c r="D211" s="1">
        <v>21493.68</v>
      </c>
      <c r="E211" s="1">
        <v>760.17470000000003</v>
      </c>
      <c r="F211" s="1">
        <v>0.73350950000000004</v>
      </c>
      <c r="G211" s="1">
        <v>2.594229E-2</v>
      </c>
      <c r="H211" s="1">
        <f>Table13[[#This Row],[Cl]]/$F$459</f>
        <v>0.99400784327755187</v>
      </c>
      <c r="I211" s="1">
        <f>(Table13[[#This Row],[Cd]])/(Table13[[#This Row],[Cl]])^2</f>
        <v>4.8216626774504959E-2</v>
      </c>
    </row>
    <row r="212" spans="1:9" x14ac:dyDescent="0.25">
      <c r="A212" s="1">
        <v>1.1592249999999999</v>
      </c>
      <c r="B212" s="1">
        <v>0.86403549999999996</v>
      </c>
      <c r="C212" s="1">
        <v>1.8</v>
      </c>
      <c r="D212" s="1">
        <v>28162.54</v>
      </c>
      <c r="E212" s="1">
        <v>1112.6669999999999</v>
      </c>
      <c r="F212" s="1">
        <v>0.71425090000000002</v>
      </c>
      <c r="G212" s="1">
        <v>2.821916E-2</v>
      </c>
      <c r="H212" s="1">
        <f>Table13[[#This Row],[Cl]]/$F$459</f>
        <v>0.96790974986424894</v>
      </c>
      <c r="I212" s="1">
        <f>(Table13[[#This Row],[Cd]])/(Table13[[#This Row],[Cl]])^2</f>
        <v>5.5314945569488606E-2</v>
      </c>
    </row>
    <row r="213" spans="1:9" x14ac:dyDescent="0.25">
      <c r="A213" s="1">
        <v>1.3291120000000001</v>
      </c>
      <c r="B213" s="1">
        <v>0.99066140000000003</v>
      </c>
      <c r="C213" s="1">
        <v>1.8</v>
      </c>
      <c r="D213" s="1">
        <v>36230.57</v>
      </c>
      <c r="E213" s="1">
        <v>1555.711</v>
      </c>
      <c r="F213" s="1">
        <v>0.69898320000000003</v>
      </c>
      <c r="G213" s="1">
        <v>3.001376E-2</v>
      </c>
      <c r="H213" s="1">
        <f>Table13[[#This Row],[Cl]]/$F$459</f>
        <v>0.94721988347695796</v>
      </c>
      <c r="I213" s="1">
        <f>(Table13[[#This Row],[Cd]])/(Table13[[#This Row],[Cl]])^2</f>
        <v>6.1430907373346909E-2</v>
      </c>
    </row>
    <row r="214" spans="1:9" x14ac:dyDescent="0.25">
      <c r="A214" s="1">
        <v>1.5005949999999999</v>
      </c>
      <c r="B214" s="1">
        <v>1.1184769999999999</v>
      </c>
      <c r="C214" s="1">
        <v>1.8</v>
      </c>
      <c r="D214" s="1">
        <v>45811.82</v>
      </c>
      <c r="E214" s="1">
        <v>2072.835</v>
      </c>
      <c r="F214" s="1">
        <v>0.69337059999999995</v>
      </c>
      <c r="G214" s="1">
        <v>3.1372749999999998E-2</v>
      </c>
      <c r="H214" s="1">
        <f>Table13[[#This Row],[Cl]]/$F$459</f>
        <v>0.93961402640056058</v>
      </c>
      <c r="I214" s="1">
        <f>(Table13[[#This Row],[Cd]])/(Table13[[#This Row],[Cl]])^2</f>
        <v>6.5256194367469766E-2</v>
      </c>
    </row>
    <row r="215" spans="1:9" x14ac:dyDescent="0.25">
      <c r="A215" s="1">
        <v>1.998664</v>
      </c>
      <c r="B215" s="1">
        <v>1.489716</v>
      </c>
      <c r="C215" s="1">
        <v>1.8</v>
      </c>
      <c r="D215" s="1">
        <v>81678.98</v>
      </c>
      <c r="E215" s="1">
        <v>3845.7869999999998</v>
      </c>
      <c r="F215" s="1">
        <v>0.69685949999999997</v>
      </c>
      <c r="G215" s="1">
        <v>3.2811050000000001E-2</v>
      </c>
      <c r="H215" s="1">
        <f>Table13[[#This Row],[Cl]]/$F$459</f>
        <v>0.94434197329751424</v>
      </c>
      <c r="I215" s="1">
        <f>(Table13[[#This Row],[Cd]])/(Table13[[#This Row],[Cl]])^2</f>
        <v>6.7566228672327672E-2</v>
      </c>
    </row>
    <row r="216" spans="1:9" x14ac:dyDescent="0.25">
      <c r="A216" s="1">
        <v>2.9979960000000001</v>
      </c>
      <c r="B216" s="1">
        <v>2.2345739999999998</v>
      </c>
      <c r="C216" s="1">
        <v>1.8</v>
      </c>
      <c r="D216" s="1">
        <v>186739.6</v>
      </c>
      <c r="E216" s="1">
        <v>8344.357</v>
      </c>
      <c r="F216" s="1">
        <v>0.70809069999999996</v>
      </c>
      <c r="G216" s="1">
        <v>3.1640639999999998E-2</v>
      </c>
      <c r="H216" s="1">
        <f>Table13[[#This Row],[Cl]]/$F$459</f>
        <v>0.95956181828850462</v>
      </c>
      <c r="I216" s="1">
        <f>(Table13[[#This Row],[Cd]])/(Table13[[#This Row],[Cl]])^2</f>
        <v>6.3105538719713569E-2</v>
      </c>
    </row>
    <row r="217" spans="1:9" x14ac:dyDescent="0.25">
      <c r="A217" s="1">
        <v>8.9939889999999991</v>
      </c>
      <c r="B217" s="1">
        <v>6.7037230000000001</v>
      </c>
      <c r="C217" s="1">
        <v>1.8</v>
      </c>
      <c r="D217" s="1">
        <v>1762978</v>
      </c>
      <c r="E217" s="1">
        <v>72332.87</v>
      </c>
      <c r="F217" s="1">
        <v>0.7427743</v>
      </c>
      <c r="G217" s="1">
        <v>3.047513E-2</v>
      </c>
      <c r="H217" s="1">
        <f>Table13[[#This Row],[Cl]]/$F$459</f>
        <v>1.0065629415638015</v>
      </c>
      <c r="I217" s="1">
        <f>(Table13[[#This Row],[Cd]])/(Table13[[#This Row],[Cl]])^2</f>
        <v>5.5237222074757744E-2</v>
      </c>
    </row>
    <row r="218" spans="1:9" x14ac:dyDescent="0.25">
      <c r="A218" s="1">
        <v>0.1998664</v>
      </c>
      <c r="B218" s="1">
        <v>0.1449983</v>
      </c>
      <c r="C218" s="1">
        <v>1.9</v>
      </c>
      <c r="D218" s="1">
        <v>903.22119999999995</v>
      </c>
      <c r="E218" s="1">
        <v>27.745259999999998</v>
      </c>
      <c r="F218" s="1">
        <v>0.77059999999999995</v>
      </c>
      <c r="G218" s="1">
        <v>2.367139E-2</v>
      </c>
      <c r="H218" s="1">
        <f>Table13[[#This Row],[Cl]]/$F$459</f>
        <v>1.044270652295139</v>
      </c>
      <c r="I218" s="1">
        <f>(Table13[[#This Row],[Cd]])/(Table13[[#This Row],[Cl]])^2</f>
        <v>3.9862611900933133E-2</v>
      </c>
    </row>
    <row r="219" spans="1:9" x14ac:dyDescent="0.25">
      <c r="A219" s="1">
        <v>0.3997328</v>
      </c>
      <c r="B219" s="1">
        <v>0.2899967</v>
      </c>
      <c r="C219" s="1">
        <v>1.9</v>
      </c>
      <c r="D219" s="1">
        <v>3607.3589999999999</v>
      </c>
      <c r="E219" s="1">
        <v>110.75490000000001</v>
      </c>
      <c r="F219" s="1">
        <v>0.76942149999999998</v>
      </c>
      <c r="G219" s="1">
        <v>2.3623160000000001E-2</v>
      </c>
      <c r="H219" s="1">
        <f>Table13[[#This Row],[Cl]]/$F$459</f>
        <v>1.0426736201594919</v>
      </c>
      <c r="I219" s="1">
        <f>(Table13[[#This Row],[Cd]])/(Table13[[#This Row],[Cl]])^2</f>
        <v>3.9903349875570586E-2</v>
      </c>
    </row>
    <row r="220" spans="1:9" x14ac:dyDescent="0.25">
      <c r="A220" s="1">
        <v>0.499666</v>
      </c>
      <c r="B220" s="1">
        <v>0.36249579999999998</v>
      </c>
      <c r="C220" s="1">
        <v>1.9</v>
      </c>
      <c r="D220" s="1">
        <v>5629.0680000000002</v>
      </c>
      <c r="E220" s="1">
        <v>172.74860000000001</v>
      </c>
      <c r="F220" s="1">
        <v>0.76840719999999996</v>
      </c>
      <c r="G220" s="1">
        <v>2.3581390000000001E-2</v>
      </c>
      <c r="H220" s="1">
        <f>Table13[[#This Row],[Cl]]/$F$459</f>
        <v>1.0412991019624727</v>
      </c>
      <c r="I220" s="1">
        <f>(Table13[[#This Row],[Cd]])/(Table13[[#This Row],[Cl]])^2</f>
        <v>3.99380218075795E-2</v>
      </c>
    </row>
    <row r="221" spans="1:9" x14ac:dyDescent="0.25">
      <c r="A221" s="1">
        <v>0.59959929999999995</v>
      </c>
      <c r="B221" s="1">
        <v>0.43499500000000002</v>
      </c>
      <c r="C221" s="1">
        <v>1.9</v>
      </c>
      <c r="D221" s="1">
        <v>8090.2070000000003</v>
      </c>
      <c r="E221" s="1">
        <v>248.19300000000001</v>
      </c>
      <c r="F221" s="1">
        <v>0.76692349999999998</v>
      </c>
      <c r="G221" s="1">
        <v>2.3527840000000001E-2</v>
      </c>
      <c r="H221" s="1">
        <f>Table13[[#This Row],[Cl]]/$F$459</f>
        <v>1.0392884811905934</v>
      </c>
      <c r="I221" s="1">
        <f>(Table13[[#This Row],[Cd]])/(Table13[[#This Row],[Cl]])^2</f>
        <v>4.0001655649166308E-2</v>
      </c>
    </row>
    <row r="222" spans="1:9" x14ac:dyDescent="0.25">
      <c r="A222" s="1">
        <v>0.69921319999999998</v>
      </c>
      <c r="B222" s="1">
        <v>0.50726260000000001</v>
      </c>
      <c r="C222" s="1">
        <v>1.9</v>
      </c>
      <c r="D222" s="1">
        <v>10964.58</v>
      </c>
      <c r="E222" s="1">
        <v>337.60579999999999</v>
      </c>
      <c r="F222" s="1">
        <v>0.7643413</v>
      </c>
      <c r="G222" s="1">
        <v>2.353452E-2</v>
      </c>
      <c r="H222" s="1">
        <f>Table13[[#This Row],[Cl]]/$F$459</f>
        <v>1.035789239459012</v>
      </c>
      <c r="I222" s="1">
        <f>(Table13[[#This Row],[Cd]])/(Table13[[#This Row],[Cl]])^2</f>
        <v>4.0283824174548809E-2</v>
      </c>
    </row>
    <row r="223" spans="1:9" x14ac:dyDescent="0.25">
      <c r="A223" s="1">
        <v>0.99933209999999995</v>
      </c>
      <c r="B223" s="1">
        <v>0.72499170000000002</v>
      </c>
      <c r="C223" s="1">
        <v>1.9</v>
      </c>
      <c r="D223" s="1">
        <v>21573.01</v>
      </c>
      <c r="E223" s="1">
        <v>749.41660000000002</v>
      </c>
      <c r="F223" s="1">
        <v>0.7362166</v>
      </c>
      <c r="G223" s="1">
        <v>2.5575150000000001E-2</v>
      </c>
      <c r="H223" s="1">
        <f>Table13[[#This Row],[Cl]]/$F$459</f>
        <v>0.99767634195757793</v>
      </c>
      <c r="I223" s="1">
        <f>(Table13[[#This Row],[Cd]])/(Table13[[#This Row],[Cl]])^2</f>
        <v>4.7185328011984849E-2</v>
      </c>
    </row>
    <row r="224" spans="1:9" x14ac:dyDescent="0.25">
      <c r="A224" s="1">
        <v>1.1592249999999999</v>
      </c>
      <c r="B224" s="1">
        <v>0.84099040000000003</v>
      </c>
      <c r="C224" s="1">
        <v>1.9</v>
      </c>
      <c r="D224" s="1">
        <v>28307.15</v>
      </c>
      <c r="E224" s="1">
        <v>1089.251</v>
      </c>
      <c r="F224" s="1">
        <v>0.71791830000000001</v>
      </c>
      <c r="G224" s="1">
        <v>2.762529E-2</v>
      </c>
      <c r="H224" s="1">
        <f>Table13[[#This Row],[Cl]]/$F$459</f>
        <v>0.97287958919753104</v>
      </c>
      <c r="I224" s="1">
        <f>(Table13[[#This Row],[Cd]])/(Table13[[#This Row],[Cl]])^2</f>
        <v>5.3599013708070874E-2</v>
      </c>
    </row>
    <row r="225" spans="1:9" x14ac:dyDescent="0.25">
      <c r="A225" s="1">
        <v>1.3291120000000001</v>
      </c>
      <c r="B225" s="1">
        <v>0.96423899999999996</v>
      </c>
      <c r="C225" s="1">
        <v>1.9</v>
      </c>
      <c r="D225" s="1">
        <v>36458.769999999997</v>
      </c>
      <c r="E225" s="1">
        <v>1524.6569999999999</v>
      </c>
      <c r="F225" s="1">
        <v>0.70338590000000001</v>
      </c>
      <c r="G225" s="1">
        <v>2.9414659999999999E-2</v>
      </c>
      <c r="H225" s="1">
        <f>Table13[[#This Row],[Cl]]/$F$459</f>
        <v>0.95318615703114917</v>
      </c>
      <c r="I225" s="1">
        <f>(Table13[[#This Row],[Cd]])/(Table13[[#This Row],[Cl]])^2</f>
        <v>5.9453375408643684E-2</v>
      </c>
    </row>
    <row r="226" spans="1:9" x14ac:dyDescent="0.25">
      <c r="A226" s="1">
        <v>1.5005949999999999</v>
      </c>
      <c r="B226" s="1">
        <v>1.088646</v>
      </c>
      <c r="C226" s="1">
        <v>1.9</v>
      </c>
      <c r="D226" s="1">
        <v>45967.58</v>
      </c>
      <c r="E226" s="1">
        <v>2025.6410000000001</v>
      </c>
      <c r="F226" s="1">
        <v>0.69572800000000001</v>
      </c>
      <c r="G226" s="1">
        <v>3.0658459999999998E-2</v>
      </c>
      <c r="H226" s="1">
        <f>Table13[[#This Row],[Cl]]/$F$459</f>
        <v>0.94280863272773507</v>
      </c>
      <c r="I226" s="1">
        <f>(Table13[[#This Row],[Cd]])/(Table13[[#This Row],[Cl]])^2</f>
        <v>6.3339024699459567E-2</v>
      </c>
    </row>
    <row r="227" spans="1:9" x14ac:dyDescent="0.25">
      <c r="A227" s="1">
        <v>1.998664</v>
      </c>
      <c r="B227" s="1">
        <v>1.449983</v>
      </c>
      <c r="C227" s="1">
        <v>1.9</v>
      </c>
      <c r="D227" s="1">
        <v>82228.990000000005</v>
      </c>
      <c r="E227" s="1">
        <v>3811.2629999999999</v>
      </c>
      <c r="F227" s="1">
        <v>0.70155199999999995</v>
      </c>
      <c r="G227" s="1">
        <v>3.2516499999999997E-2</v>
      </c>
      <c r="H227" s="1">
        <f>Table13[[#This Row],[Cl]]/$F$459</f>
        <v>0.9507009663365682</v>
      </c>
      <c r="I227" s="1">
        <f>(Table13[[#This Row],[Cd]])/(Table13[[#This Row],[Cl]])^2</f>
        <v>6.6066919716705613E-2</v>
      </c>
    </row>
    <row r="228" spans="1:9" x14ac:dyDescent="0.25">
      <c r="A228" s="1">
        <v>2.9979960000000001</v>
      </c>
      <c r="B228" s="1">
        <v>2.1749749999999999</v>
      </c>
      <c r="C228" s="1">
        <v>1.9</v>
      </c>
      <c r="D228" s="1">
        <v>190663.6</v>
      </c>
      <c r="E228" s="1">
        <v>8557.4750000000004</v>
      </c>
      <c r="F228" s="1">
        <v>0.72297</v>
      </c>
      <c r="G228" s="1">
        <v>3.244876E-2</v>
      </c>
      <c r="H228" s="1">
        <f>Table13[[#This Row],[Cl]]/$F$459</f>
        <v>0.97972534841658032</v>
      </c>
      <c r="I228" s="1">
        <f>(Table13[[#This Row],[Cd]])/(Table13[[#This Row],[Cl]])^2</f>
        <v>6.2080835405663629E-2</v>
      </c>
    </row>
    <row r="229" spans="1:9" x14ac:dyDescent="0.25">
      <c r="A229" s="1">
        <v>8.9939889999999991</v>
      </c>
      <c r="B229" s="1">
        <v>6.5249249999999996</v>
      </c>
      <c r="C229" s="1">
        <v>1.9</v>
      </c>
      <c r="D229" s="1">
        <v>1762218</v>
      </c>
      <c r="E229" s="1">
        <v>71946.69</v>
      </c>
      <c r="F229" s="1">
        <v>0.74245380000000005</v>
      </c>
      <c r="G229" s="1">
        <v>3.0312430000000001E-2</v>
      </c>
      <c r="H229" s="1">
        <f>Table13[[#This Row],[Cl]]/$F$459</f>
        <v>1.0061286192901697</v>
      </c>
      <c r="I229" s="1">
        <f>(Table13[[#This Row],[Cd]])/(Table13[[#This Row],[Cl]])^2</f>
        <v>5.4989767603058341E-2</v>
      </c>
    </row>
    <row r="230" spans="1:9" x14ac:dyDescent="0.25">
      <c r="A230" s="1">
        <v>0.1998664</v>
      </c>
      <c r="B230" s="1">
        <v>0.14132690000000001</v>
      </c>
      <c r="C230">
        <v>2</v>
      </c>
      <c r="D230" s="1">
        <v>899.13210000000004</v>
      </c>
      <c r="E230" s="1">
        <v>27.891539999999999</v>
      </c>
      <c r="F230" s="1">
        <v>0.76711130000000005</v>
      </c>
      <c r="G230" s="1">
        <v>2.3796189999999998E-2</v>
      </c>
      <c r="H230" s="1">
        <f>Table13[[#This Row],[Cl]]/$F$459</f>
        <v>1.0395429764261255</v>
      </c>
      <c r="I230" s="1">
        <f>(Table13[[#This Row],[Cd]])/(Table13[[#This Row],[Cl]])^2</f>
        <v>4.043809306921553E-2</v>
      </c>
    </row>
    <row r="231" spans="1:9" x14ac:dyDescent="0.25">
      <c r="A231" s="1">
        <v>0.3997328</v>
      </c>
      <c r="B231" s="1">
        <v>0.28265380000000001</v>
      </c>
      <c r="C231">
        <v>2</v>
      </c>
      <c r="D231" s="1">
        <v>3591.7759999999998</v>
      </c>
      <c r="E231" s="1">
        <v>111.37179999999999</v>
      </c>
      <c r="F231" s="1">
        <v>0.76609780000000005</v>
      </c>
      <c r="G231" s="1">
        <v>2.375472E-2</v>
      </c>
      <c r="H231" s="1">
        <f>Table13[[#This Row],[Cl]]/$F$459</f>
        <v>1.0381695423408657</v>
      </c>
      <c r="I231" s="1">
        <f>(Table13[[#This Row],[Cd]])/(Table13[[#This Row],[Cl]])^2</f>
        <v>4.0474499340137221E-2</v>
      </c>
    </row>
    <row r="232" spans="1:9" x14ac:dyDescent="0.25">
      <c r="A232" s="1">
        <v>0.499666</v>
      </c>
      <c r="B232" s="1">
        <v>0.3533172</v>
      </c>
      <c r="C232">
        <v>2</v>
      </c>
      <c r="D232" s="1">
        <v>5605.81</v>
      </c>
      <c r="E232" s="1">
        <v>173.75729999999999</v>
      </c>
      <c r="F232" s="1">
        <v>0.76523229999999998</v>
      </c>
      <c r="G232" s="1">
        <v>2.3719090000000002E-2</v>
      </c>
      <c r="H232" s="1">
        <f>Table13[[#This Row],[Cl]]/$F$459</f>
        <v>1.0369966689311052</v>
      </c>
      <c r="I232" s="1">
        <f>(Table13[[#This Row],[Cd]])/(Table13[[#This Row],[Cl]])^2</f>
        <v>4.0505261181219325E-2</v>
      </c>
    </row>
    <row r="233" spans="1:9" x14ac:dyDescent="0.25">
      <c r="A233" s="1">
        <v>0.59959929999999995</v>
      </c>
      <c r="B233" s="1">
        <v>0.42398069999999999</v>
      </c>
      <c r="C233">
        <v>2</v>
      </c>
      <c r="D233" s="1">
        <v>8059.2529999999997</v>
      </c>
      <c r="E233" s="1">
        <v>249.71449999999999</v>
      </c>
      <c r="F233" s="1">
        <v>0.76398920000000003</v>
      </c>
      <c r="G233" s="1">
        <v>2.367207E-2</v>
      </c>
      <c r="H233" s="1">
        <f>Table13[[#This Row],[Cl]]/$F$459</f>
        <v>1.0353120947708818</v>
      </c>
      <c r="I233" s="1">
        <f>(Table13[[#This Row],[Cd]])/(Table13[[#This Row],[Cl]])^2</f>
        <v>4.0556624127805363E-2</v>
      </c>
    </row>
    <row r="234" spans="1:9" x14ac:dyDescent="0.25">
      <c r="A234" s="1">
        <v>0.69921319999999998</v>
      </c>
      <c r="B234" s="1">
        <v>0.49441839999999998</v>
      </c>
      <c r="C234">
        <v>2</v>
      </c>
      <c r="D234" s="1">
        <v>10929.88</v>
      </c>
      <c r="E234" s="1">
        <v>339.42529999999999</v>
      </c>
      <c r="F234" s="1">
        <v>0.76192219999999999</v>
      </c>
      <c r="G234" s="1">
        <v>2.3661350000000001E-2</v>
      </c>
      <c r="H234" s="1">
        <f>Table13[[#This Row],[Cl]]/$F$459</f>
        <v>1.0325110210123898</v>
      </c>
      <c r="I234" s="1">
        <f>(Table13[[#This Row],[Cd]])/(Table13[[#This Row],[Cl]])^2</f>
        <v>4.0758506718941601E-2</v>
      </c>
    </row>
    <row r="235" spans="1:9" x14ac:dyDescent="0.25">
      <c r="A235" s="1">
        <v>0.99933209999999995</v>
      </c>
      <c r="B235" s="1">
        <v>0.70663450000000005</v>
      </c>
      <c r="C235">
        <v>2</v>
      </c>
      <c r="D235" s="1">
        <v>21622.65</v>
      </c>
      <c r="E235" s="1">
        <v>740.46379999999999</v>
      </c>
      <c r="F235" s="1">
        <v>0.73791059999999997</v>
      </c>
      <c r="G235" s="1">
        <v>2.526962E-2</v>
      </c>
      <c r="H235" s="1">
        <f>Table13[[#This Row],[Cl]]/$F$459</f>
        <v>0.99997194860822414</v>
      </c>
      <c r="I235" s="1">
        <f>(Table13[[#This Row],[Cd]])/(Table13[[#This Row],[Cl]])^2</f>
        <v>4.6407824828277697E-2</v>
      </c>
    </row>
    <row r="236" spans="1:9" x14ac:dyDescent="0.25">
      <c r="A236" s="1">
        <v>1.1592249999999999</v>
      </c>
      <c r="B236" s="1">
        <v>0.81969599999999998</v>
      </c>
      <c r="C236">
        <v>2</v>
      </c>
      <c r="D236" s="1">
        <v>28428.67</v>
      </c>
      <c r="E236" s="1">
        <v>1069.059</v>
      </c>
      <c r="F236" s="1">
        <v>0.72100030000000004</v>
      </c>
      <c r="G236" s="1">
        <v>2.7113180000000001E-2</v>
      </c>
      <c r="H236" s="1">
        <f>Table13[[#This Row],[Cl]]/$F$459</f>
        <v>0.97705612975083189</v>
      </c>
      <c r="I236" s="1">
        <f>(Table13[[#This Row],[Cd]])/(Table13[[#This Row],[Cl]])^2</f>
        <v>5.2156635273160223E-2</v>
      </c>
    </row>
    <row r="237" spans="1:9" x14ac:dyDescent="0.25">
      <c r="A237" s="1">
        <v>1.3291120000000001</v>
      </c>
      <c r="B237" s="1">
        <v>0.93982390000000005</v>
      </c>
      <c r="C237">
        <v>2</v>
      </c>
      <c r="D237" s="1">
        <v>36743.67</v>
      </c>
      <c r="E237" s="1">
        <v>1502.7270000000001</v>
      </c>
      <c r="F237" s="1">
        <v>0.70888240000000002</v>
      </c>
      <c r="G237" s="1">
        <v>2.8991570000000001E-2</v>
      </c>
      <c r="H237" s="1">
        <f>Table13[[#This Row],[Cl]]/$F$459</f>
        <v>0.96063468238845551</v>
      </c>
      <c r="I237" s="1">
        <f>(Table13[[#This Row],[Cd]])/(Table13[[#This Row],[Cl]])^2</f>
        <v>5.769302978857186E-2</v>
      </c>
    </row>
    <row r="238" spans="1:9" x14ac:dyDescent="0.25">
      <c r="A238" s="1">
        <v>1.5005949999999999</v>
      </c>
      <c r="B238" s="1">
        <v>1.0610809999999999</v>
      </c>
      <c r="C238">
        <v>2</v>
      </c>
      <c r="D238" s="1">
        <v>46105.68</v>
      </c>
      <c r="E238" s="1">
        <v>1982.884</v>
      </c>
      <c r="F238" s="1">
        <v>0.69781820000000006</v>
      </c>
      <c r="G238" s="1">
        <v>3.0011329999999999E-2</v>
      </c>
      <c r="H238" s="1">
        <f>Table13[[#This Row],[Cl]]/$F$459</f>
        <v>0.94564114572725144</v>
      </c>
      <c r="I238" s="1">
        <f>(Table13[[#This Row],[Cd]])/(Table13[[#This Row],[Cl]])^2</f>
        <v>6.1631204832172937E-2</v>
      </c>
    </row>
    <row r="239" spans="1:9" x14ac:dyDescent="0.25">
      <c r="A239" s="1">
        <v>1.998664</v>
      </c>
      <c r="B239" s="1">
        <v>1.4132690000000001</v>
      </c>
      <c r="C239">
        <v>2</v>
      </c>
      <c r="D239" s="1">
        <v>81540.28</v>
      </c>
      <c r="E239" s="1">
        <v>3685.1109999999999</v>
      </c>
      <c r="F239" s="1">
        <v>0.69567610000000002</v>
      </c>
      <c r="G239" s="1">
        <v>3.1440210000000003E-2</v>
      </c>
      <c r="H239" s="1">
        <f>Table13[[#This Row],[Cl]]/$F$459</f>
        <v>0.94273830097734035</v>
      </c>
      <c r="I239" s="1">
        <f>(Table13[[#This Row],[Cd]])/(Table13[[#This Row],[Cl]])^2</f>
        <v>6.4963777672608247E-2</v>
      </c>
    </row>
    <row r="240" spans="1:9" x14ac:dyDescent="0.25">
      <c r="A240" s="1">
        <v>2.9979960000000001</v>
      </c>
      <c r="B240" s="1">
        <v>2.1199029999999999</v>
      </c>
      <c r="C240">
        <v>2</v>
      </c>
      <c r="D240" s="1">
        <v>191172</v>
      </c>
      <c r="E240" s="1">
        <v>8558.4979999999996</v>
      </c>
      <c r="F240" s="1">
        <v>0.72489769999999998</v>
      </c>
      <c r="G240" s="1">
        <v>3.2452639999999998E-2</v>
      </c>
      <c r="H240" s="1">
        <f>Table13[[#This Row],[Cl]]/$F$459</f>
        <v>0.98233765121495731</v>
      </c>
      <c r="I240" s="1">
        <f>(Table13[[#This Row],[Cd]])/(Table13[[#This Row],[Cl]])^2</f>
        <v>6.1758478568557582E-2</v>
      </c>
    </row>
    <row r="241" spans="1:9" x14ac:dyDescent="0.25">
      <c r="A241" s="1">
        <v>8.9939889999999991</v>
      </c>
      <c r="B241" s="1">
        <v>6.3597099999999998</v>
      </c>
      <c r="C241">
        <v>2</v>
      </c>
      <c r="D241" s="1">
        <v>1760828</v>
      </c>
      <c r="E241" s="1">
        <v>71584.87</v>
      </c>
      <c r="F241" s="1">
        <v>0.74186819999999998</v>
      </c>
      <c r="G241" s="1">
        <v>3.0159990000000001E-2</v>
      </c>
      <c r="H241" s="1">
        <f>Table13[[#This Row],[Cl]]/$F$459</f>
        <v>1.0053350494822486</v>
      </c>
      <c r="I241" s="1">
        <f>(Table13[[#This Row],[Cd]])/(Table13[[#This Row],[Cl]])^2</f>
        <v>5.4799637053699946E-2</v>
      </c>
    </row>
    <row r="242" spans="1:9" x14ac:dyDescent="0.25">
      <c r="A242" s="1">
        <v>0.1998664</v>
      </c>
      <c r="B242" s="1">
        <v>0.13792090000000001</v>
      </c>
      <c r="C242" s="1">
        <v>2.1</v>
      </c>
      <c r="D242" s="1">
        <v>895.47630000000004</v>
      </c>
      <c r="E242" s="1">
        <v>28.02666</v>
      </c>
      <c r="F242" s="1">
        <v>0.76399229999999996</v>
      </c>
      <c r="G242" s="1">
        <v>2.3911470000000001E-2</v>
      </c>
      <c r="H242" s="1">
        <f>Table13[[#This Row],[Cl]]/$F$459</f>
        <v>1.0353162957039497</v>
      </c>
      <c r="I242" s="1">
        <f>(Table13[[#This Row],[Cd]])/(Table13[[#This Row],[Cl]])^2</f>
        <v>4.0966448275155096E-2</v>
      </c>
    </row>
    <row r="243" spans="1:9" x14ac:dyDescent="0.25">
      <c r="A243" s="1">
        <v>0.3997328</v>
      </c>
      <c r="B243" s="1">
        <v>0.27584189999999997</v>
      </c>
      <c r="C243" s="1">
        <v>2.1</v>
      </c>
      <c r="D243" s="1">
        <v>3577.7890000000002</v>
      </c>
      <c r="E243" s="1">
        <v>111.9383</v>
      </c>
      <c r="F243" s="1">
        <v>0.76311450000000003</v>
      </c>
      <c r="G243" s="1">
        <v>2.3875569999999999E-2</v>
      </c>
      <c r="H243" s="1">
        <f>Table13[[#This Row],[Cl]]/$F$459</f>
        <v>1.0341267540758876</v>
      </c>
      <c r="I243" s="1">
        <f>(Table13[[#This Row],[Cd]])/(Table13[[#This Row],[Cl]])^2</f>
        <v>4.0999101313392405E-2</v>
      </c>
    </row>
    <row r="244" spans="1:9" x14ac:dyDescent="0.25">
      <c r="A244" s="1">
        <v>0.499666</v>
      </c>
      <c r="B244" s="1">
        <v>0.34480230000000001</v>
      </c>
      <c r="C244" s="1">
        <v>2.1</v>
      </c>
      <c r="D244" s="1">
        <v>5584.8429999999998</v>
      </c>
      <c r="E244" s="1">
        <v>174.67930000000001</v>
      </c>
      <c r="F244" s="1">
        <v>0.7623702</v>
      </c>
      <c r="G244" s="1">
        <v>2.3844939999999998E-2</v>
      </c>
      <c r="H244" s="1">
        <f>Table13[[#This Row],[Cl]]/$F$459</f>
        <v>1.0331181235976845</v>
      </c>
      <c r="I244" s="1">
        <f>(Table13[[#This Row],[Cd]])/(Table13[[#This Row],[Cl]])^2</f>
        <v>4.1026494466186232E-2</v>
      </c>
    </row>
    <row r="245" spans="1:9" x14ac:dyDescent="0.25">
      <c r="A245" s="1">
        <v>0.59959929999999995</v>
      </c>
      <c r="B245" s="1">
        <v>0.41376279999999999</v>
      </c>
      <c r="C245" s="1">
        <v>2.1</v>
      </c>
      <c r="D245" s="1">
        <v>8031.06</v>
      </c>
      <c r="E245" s="1">
        <v>251.10470000000001</v>
      </c>
      <c r="F245" s="1">
        <v>0.76131660000000001</v>
      </c>
      <c r="G245" s="1">
        <v>2.3803850000000001E-2</v>
      </c>
      <c r="H245" s="1">
        <f>Table13[[#This Row],[Cl]]/$F$459</f>
        <v>1.0316903484104822</v>
      </c>
      <c r="I245" s="1">
        <f>(Table13[[#This Row],[Cd]])/(Table13[[#This Row],[Cl]])^2</f>
        <v>4.1069234319931203E-2</v>
      </c>
    </row>
    <row r="246" spans="1:9" x14ac:dyDescent="0.25">
      <c r="A246" s="1">
        <v>0.69921319999999998</v>
      </c>
      <c r="B246" s="1">
        <v>0.48250290000000001</v>
      </c>
      <c r="C246" s="1">
        <v>2.1</v>
      </c>
      <c r="D246" s="1">
        <v>10897.06</v>
      </c>
      <c r="E246" s="1">
        <v>341.17770000000002</v>
      </c>
      <c r="F246" s="1">
        <v>0.75963429999999998</v>
      </c>
      <c r="G246" s="1">
        <v>2.3783510000000001E-2</v>
      </c>
      <c r="H246" s="1">
        <f>Table13[[#This Row],[Cl]]/$F$459</f>
        <v>1.0294105968943179</v>
      </c>
      <c r="I246" s="1">
        <f>(Table13[[#This Row],[Cd]])/(Table13[[#This Row],[Cl]])^2</f>
        <v>4.1216092503372152E-2</v>
      </c>
    </row>
    <row r="247" spans="1:9" x14ac:dyDescent="0.25">
      <c r="A247" s="1">
        <v>0.99933209999999995</v>
      </c>
      <c r="B247" s="1">
        <v>0.68960469999999996</v>
      </c>
      <c r="C247" s="1">
        <v>2.1</v>
      </c>
      <c r="D247" s="1">
        <v>21661.26</v>
      </c>
      <c r="E247" s="1">
        <v>733.93320000000006</v>
      </c>
      <c r="F247" s="1">
        <v>0.73922849999999996</v>
      </c>
      <c r="G247" s="1">
        <v>2.504675E-2</v>
      </c>
      <c r="H247" s="1">
        <f>Table13[[#This Row],[Cl]]/$F$459</f>
        <v>1.0017578872179564</v>
      </c>
      <c r="I247" s="1">
        <f>(Table13[[#This Row],[Cd]])/(Table13[[#This Row],[Cl]])^2</f>
        <v>4.5834656036535595E-2</v>
      </c>
    </row>
    <row r="248" spans="1:9" x14ac:dyDescent="0.25">
      <c r="A248" s="1">
        <v>1.1592249999999999</v>
      </c>
      <c r="B248" s="1">
        <v>0.79994140000000002</v>
      </c>
      <c r="C248" s="1">
        <v>2.1</v>
      </c>
      <c r="D248" s="1">
        <v>28563.15</v>
      </c>
      <c r="E248" s="1">
        <v>1054.9680000000001</v>
      </c>
      <c r="F248" s="1">
        <v>0.72441109999999997</v>
      </c>
      <c r="G248" s="1">
        <v>2.6755810000000001E-2</v>
      </c>
      <c r="H248" s="1">
        <f>Table13[[#This Row],[Cl]]/$F$459</f>
        <v>0.98167824023726868</v>
      </c>
      <c r="I248" s="1">
        <f>(Table13[[#This Row],[Cd]])/(Table13[[#This Row],[Cl]])^2</f>
        <v>5.0985644165509804E-2</v>
      </c>
    </row>
    <row r="249" spans="1:9" x14ac:dyDescent="0.25">
      <c r="A249" s="1">
        <v>1.3291120000000001</v>
      </c>
      <c r="B249" s="1">
        <v>0.91717420000000005</v>
      </c>
      <c r="C249" s="1">
        <v>2.1</v>
      </c>
      <c r="D249" s="1">
        <v>36954.68</v>
      </c>
      <c r="E249" s="1">
        <v>1480.6590000000001</v>
      </c>
      <c r="F249" s="1">
        <v>0.71295330000000001</v>
      </c>
      <c r="G249" s="1">
        <v>2.8565819999999999E-2</v>
      </c>
      <c r="H249" s="1">
        <f>Table13[[#This Row],[Cl]]/$F$459</f>
        <v>0.96615132059041275</v>
      </c>
      <c r="I249" s="1">
        <f>(Table13[[#This Row],[Cd]])/(Table13[[#This Row],[Cl]])^2</f>
        <v>5.6198474670759287E-2</v>
      </c>
    </row>
    <row r="250" spans="1:9" x14ac:dyDescent="0.25">
      <c r="A250" s="1">
        <v>1.5005949999999999</v>
      </c>
      <c r="B250" s="1">
        <v>1.035509</v>
      </c>
      <c r="C250" s="1">
        <v>2.1</v>
      </c>
      <c r="D250" s="1">
        <v>46238.55</v>
      </c>
      <c r="E250" s="1">
        <v>1944.845</v>
      </c>
      <c r="F250" s="1">
        <v>0.69982920000000004</v>
      </c>
      <c r="G250" s="1">
        <v>2.9435599999999999E-2</v>
      </c>
      <c r="H250" s="1">
        <f>Table13[[#This Row],[Cl]]/$F$459</f>
        <v>0.94836633166258166</v>
      </c>
      <c r="I250" s="1">
        <f>(Table13[[#This Row],[Cd]])/(Table13[[#This Row],[Cl]])^2</f>
        <v>6.0101979248866497E-2</v>
      </c>
    </row>
    <row r="251" spans="1:9" x14ac:dyDescent="0.25">
      <c r="A251" s="1">
        <v>1.998664</v>
      </c>
      <c r="B251" s="1">
        <v>1.3792089999999999</v>
      </c>
      <c r="C251" s="1">
        <v>2.1</v>
      </c>
      <c r="D251" s="1">
        <v>82584.27</v>
      </c>
      <c r="E251" s="1">
        <v>3716.46</v>
      </c>
      <c r="F251" s="1">
        <v>0.70458319999999997</v>
      </c>
      <c r="G251" s="1">
        <v>3.170767E-2</v>
      </c>
      <c r="H251" s="1">
        <f>Table13[[#This Row],[Cl]]/$F$459</f>
        <v>0.95480866579314361</v>
      </c>
      <c r="I251" s="1">
        <f>(Table13[[#This Row],[Cd]])/(Table13[[#This Row],[Cl]])^2</f>
        <v>6.3870418556064984E-2</v>
      </c>
    </row>
    <row r="252" spans="1:9" x14ac:dyDescent="0.25">
      <c r="A252" s="1">
        <v>2.9979960000000001</v>
      </c>
      <c r="B252" s="1">
        <v>2.0688140000000002</v>
      </c>
      <c r="C252" s="1">
        <v>2.1</v>
      </c>
      <c r="D252" s="1">
        <v>188438.9</v>
      </c>
      <c r="E252" s="1">
        <v>8196.8829999999998</v>
      </c>
      <c r="F252" s="1">
        <v>0.71453409999999995</v>
      </c>
      <c r="G252" s="1">
        <v>3.1081439999999998E-2</v>
      </c>
      <c r="H252" s="1">
        <f>Table13[[#This Row],[Cl]]/$F$459</f>
        <v>0.96829352542709601</v>
      </c>
      <c r="I252" s="1">
        <f>(Table13[[#This Row],[Cd]])/(Table13[[#This Row],[Cl]])^2</f>
        <v>6.087727611054123E-2</v>
      </c>
    </row>
    <row r="253" spans="1:9" x14ac:dyDescent="0.25">
      <c r="A253" s="1">
        <v>8.9939889999999991</v>
      </c>
      <c r="B253" s="1">
        <v>6.206442</v>
      </c>
      <c r="C253" s="1">
        <v>2.1</v>
      </c>
      <c r="D253" s="1">
        <v>1757649</v>
      </c>
      <c r="E253" s="1">
        <v>71107.25</v>
      </c>
      <c r="F253" s="1">
        <v>0.74052879999999999</v>
      </c>
      <c r="G253" s="1">
        <v>2.9958760000000001E-2</v>
      </c>
      <c r="H253" s="1">
        <f>Table13[[#This Row],[Cl]]/$F$459</f>
        <v>1.003519975368981</v>
      </c>
      <c r="I253" s="1">
        <f>(Table13[[#This Row],[Cd]])/(Table13[[#This Row],[Cl]])^2</f>
        <v>5.4631097727007374E-2</v>
      </c>
    </row>
    <row r="254" spans="1:9" x14ac:dyDescent="0.25">
      <c r="A254" s="1">
        <v>1.93543230588728</v>
      </c>
      <c r="B254" s="1">
        <v>1.6419055678074801</v>
      </c>
      <c r="C254" s="1">
        <v>2.1471128838076998</v>
      </c>
      <c r="D254" s="1">
        <v>240074.03200945299</v>
      </c>
      <c r="E254" s="1">
        <v>9038.6713929735106</v>
      </c>
      <c r="F254" s="1">
        <v>0.74968798623668598</v>
      </c>
      <c r="G254" s="1">
        <v>2.9402068417715099E-2</v>
      </c>
      <c r="H254" s="1">
        <f>Table13[[#This Row],[Cl]]/$F$459</f>
        <v>1.0159319522517694</v>
      </c>
      <c r="I254" s="1">
        <f>(Table13[[#This Row],[Cd]])/(Table13[[#This Row],[Cl]])^2</f>
        <v>5.2313861852783111E-2</v>
      </c>
    </row>
    <row r="255" spans="1:9" x14ac:dyDescent="0.25">
      <c r="A255" s="1">
        <v>0.1998664</v>
      </c>
      <c r="B255" s="1">
        <v>0.13474990000000001</v>
      </c>
      <c r="C255" s="1">
        <v>2.2000000000000002</v>
      </c>
      <c r="D255" s="1">
        <v>892.19320000000005</v>
      </c>
      <c r="E255" s="1">
        <v>28.15157</v>
      </c>
      <c r="F255" s="1">
        <v>0.76119130000000002</v>
      </c>
      <c r="G255" s="1">
        <v>2.4018040000000001E-2</v>
      </c>
      <c r="H255" s="1">
        <f>Table13[[#This Row],[Cl]]/$F$459</f>
        <v>1.0315205494061574</v>
      </c>
      <c r="I255" s="1">
        <f>(Table13[[#This Row],[Cd]])/(Table13[[#This Row],[Cl]])^2</f>
        <v>4.145242402412358E-2</v>
      </c>
    </row>
    <row r="256" spans="1:9" x14ac:dyDescent="0.25">
      <c r="A256" s="1">
        <v>0.3997328</v>
      </c>
      <c r="B256" s="1">
        <v>0.26949980000000001</v>
      </c>
      <c r="C256" s="1">
        <v>2.2000000000000002</v>
      </c>
      <c r="D256" s="1">
        <v>3565.1860000000001</v>
      </c>
      <c r="E256" s="1">
        <v>112.4597</v>
      </c>
      <c r="F256" s="1">
        <v>0.76042620000000005</v>
      </c>
      <c r="G256" s="1">
        <v>2.3986770000000001E-2</v>
      </c>
      <c r="H256" s="1">
        <f>Table13[[#This Row],[Cl]]/$F$459</f>
        <v>1.0304837320222087</v>
      </c>
      <c r="I256" s="1">
        <f>(Table13[[#This Row],[Cd]])/(Table13[[#This Row],[Cl]])^2</f>
        <v>4.1481803250120165E-2</v>
      </c>
    </row>
    <row r="257" spans="1:9" x14ac:dyDescent="0.25">
      <c r="A257" s="1">
        <v>0.499666</v>
      </c>
      <c r="B257" s="1">
        <v>0.33687479999999997</v>
      </c>
      <c r="C257" s="1">
        <v>2.2000000000000002</v>
      </c>
      <c r="D257" s="1">
        <v>5565.88</v>
      </c>
      <c r="E257" s="1">
        <v>175.5241</v>
      </c>
      <c r="F257" s="1">
        <v>0.7597815</v>
      </c>
      <c r="G257" s="1">
        <v>2.3960269999999999E-2</v>
      </c>
      <c r="H257" s="1">
        <f>Table13[[#This Row],[Cl]]/$F$459</f>
        <v>1.0296100734580578</v>
      </c>
      <c r="I257" s="1">
        <f>(Table13[[#This Row],[Cd]])/(Table13[[#This Row],[Cl]])^2</f>
        <v>4.1506324617255119E-2</v>
      </c>
    </row>
    <row r="258" spans="1:9" x14ac:dyDescent="0.25">
      <c r="A258" s="1">
        <v>0.59959929999999995</v>
      </c>
      <c r="B258" s="1">
        <v>0.40424969999999999</v>
      </c>
      <c r="C258" s="1">
        <v>2.2000000000000002</v>
      </c>
      <c r="D258" s="1">
        <v>8005.3530000000001</v>
      </c>
      <c r="E258" s="1">
        <v>252.37629999999999</v>
      </c>
      <c r="F258" s="1">
        <v>0.75887959999999999</v>
      </c>
      <c r="G258" s="1">
        <v>2.3924399999999998E-2</v>
      </c>
      <c r="H258" s="1">
        <f>Table13[[#This Row],[Cl]]/$F$459</f>
        <v>1.0283878729632421</v>
      </c>
      <c r="I258" s="1">
        <f>(Table13[[#This Row],[Cd]])/(Table13[[#This Row],[Cl]])^2</f>
        <v>4.1542755360560589E-2</v>
      </c>
    </row>
    <row r="259" spans="1:9" x14ac:dyDescent="0.25">
      <c r="A259" s="1">
        <v>0.69921319999999998</v>
      </c>
      <c r="B259" s="1">
        <v>0.47140939999999998</v>
      </c>
      <c r="C259" s="1">
        <v>2.2000000000000002</v>
      </c>
      <c r="D259" s="1">
        <v>10866.29</v>
      </c>
      <c r="E259" s="1">
        <v>342.839</v>
      </c>
      <c r="F259" s="1">
        <v>0.75748970000000004</v>
      </c>
      <c r="G259" s="1">
        <v>2.3899320000000002E-2</v>
      </c>
      <c r="H259" s="1">
        <f>Table13[[#This Row],[Cl]]/$F$459</f>
        <v>1.0265043642951588</v>
      </c>
      <c r="I259" s="1">
        <f>(Table13[[#This Row],[Cd]])/(Table13[[#This Row],[Cl]])^2</f>
        <v>4.1651637549363248E-2</v>
      </c>
    </row>
    <row r="260" spans="1:9" x14ac:dyDescent="0.25">
      <c r="A260" s="1">
        <v>0.99933209999999995</v>
      </c>
      <c r="B260" s="1">
        <v>0.67374959999999995</v>
      </c>
      <c r="C260" s="1">
        <v>2.2000000000000002</v>
      </c>
      <c r="D260" s="1">
        <v>21693.96</v>
      </c>
      <c r="E260" s="1">
        <v>729.52099999999996</v>
      </c>
      <c r="F260" s="1">
        <v>0.74034440000000001</v>
      </c>
      <c r="G260" s="1">
        <v>2.489618E-2</v>
      </c>
      <c r="H260" s="1">
        <f>Table13[[#This Row],[Cl]]/$F$459</f>
        <v>1.0032700876084264</v>
      </c>
      <c r="I260" s="1">
        <f>(Table13[[#This Row],[Cd]])/(Table13[[#This Row],[Cl]])^2</f>
        <v>4.5421881910475644E-2</v>
      </c>
    </row>
    <row r="261" spans="1:9" x14ac:dyDescent="0.25">
      <c r="A261" s="1">
        <v>1.1592249999999999</v>
      </c>
      <c r="B261" s="1">
        <v>0.78154950000000001</v>
      </c>
      <c r="C261" s="1">
        <v>2.2000000000000002</v>
      </c>
      <c r="D261" s="1">
        <v>28609.3</v>
      </c>
      <c r="E261" s="1">
        <v>1038.0609999999999</v>
      </c>
      <c r="F261" s="1">
        <v>0.72558149999999999</v>
      </c>
      <c r="G261" s="1">
        <v>2.632702E-2</v>
      </c>
      <c r="H261" s="1">
        <f>Table13[[#This Row],[Cl]]/$F$459</f>
        <v>0.98326429574135155</v>
      </c>
      <c r="I261" s="1">
        <f>(Table13[[#This Row],[Cd]])/(Table13[[#This Row],[Cl]])^2</f>
        <v>5.0006827270383275E-2</v>
      </c>
    </row>
    <row r="262" spans="1:9" x14ac:dyDescent="0.25">
      <c r="A262" s="1">
        <v>1.3291120000000001</v>
      </c>
      <c r="B262" s="1">
        <v>0.89608690000000002</v>
      </c>
      <c r="C262" s="1">
        <v>2.2000000000000002</v>
      </c>
      <c r="D262" s="1">
        <v>36968.49</v>
      </c>
      <c r="E262" s="1">
        <v>1447.74</v>
      </c>
      <c r="F262" s="1">
        <v>0.71321979999999996</v>
      </c>
      <c r="G262" s="1">
        <v>2.7930719999999999E-2</v>
      </c>
      <c r="H262" s="1">
        <f>Table13[[#This Row],[Cl]]/$F$459</f>
        <v>0.96651246532028112</v>
      </c>
      <c r="I262" s="1">
        <f>(Table13[[#This Row],[Cd]])/(Table13[[#This Row],[Cl]])^2</f>
        <v>5.4907965041619322E-2</v>
      </c>
    </row>
    <row r="263" spans="1:9" x14ac:dyDescent="0.25">
      <c r="A263" s="1">
        <v>1.5005949999999999</v>
      </c>
      <c r="B263" s="1">
        <v>1.011701</v>
      </c>
      <c r="C263" s="1">
        <v>2.2000000000000002</v>
      </c>
      <c r="D263" s="1">
        <v>46376.78</v>
      </c>
      <c r="E263" s="1">
        <v>1911.5740000000001</v>
      </c>
      <c r="F263" s="1">
        <v>0.70192140000000003</v>
      </c>
      <c r="G263" s="1">
        <v>2.8932030000000001E-2</v>
      </c>
      <c r="H263" s="1">
        <f>Table13[[#This Row],[Cl]]/$F$459</f>
        <v>0.95120155494149672</v>
      </c>
      <c r="I263" s="1">
        <f>(Table13[[#This Row],[Cd]])/(Table13[[#This Row],[Cl]])^2</f>
        <v>5.8722148936959845E-2</v>
      </c>
    </row>
    <row r="264" spans="1:9" x14ac:dyDescent="0.25">
      <c r="A264" s="1">
        <v>1.998664</v>
      </c>
      <c r="B264" s="1">
        <v>1.347499</v>
      </c>
      <c r="C264" s="1">
        <v>2.2000000000000002</v>
      </c>
      <c r="D264" s="1">
        <v>82258.59</v>
      </c>
      <c r="E264" s="1">
        <v>3617.0230000000001</v>
      </c>
      <c r="F264" s="1">
        <v>0.7018046</v>
      </c>
      <c r="G264" s="1">
        <v>3.0859310000000001E-2</v>
      </c>
      <c r="H264" s="1">
        <f>Table13[[#This Row],[Cl]]/$F$459</f>
        <v>0.95104327462461624</v>
      </c>
      <c r="I264" s="1">
        <f>(Table13[[#This Row],[Cd]])/(Table13[[#This Row],[Cl]])^2</f>
        <v>6.265471953103835E-2</v>
      </c>
    </row>
    <row r="265" spans="1:9" x14ac:dyDescent="0.25">
      <c r="A265" s="1">
        <v>2.9979960000000001</v>
      </c>
      <c r="B265" s="1">
        <v>2.0212490000000001</v>
      </c>
      <c r="C265" s="1">
        <v>2.2000000000000002</v>
      </c>
      <c r="D265" s="1">
        <v>189499.5</v>
      </c>
      <c r="E265" s="1">
        <v>8219.857</v>
      </c>
      <c r="F265" s="1">
        <v>0.71855570000000002</v>
      </c>
      <c r="G265" s="1">
        <v>3.116855E-2</v>
      </c>
      <c r="H265" s="1">
        <f>Table13[[#This Row],[Cl]]/$F$459</f>
        <v>0.97374335524187694</v>
      </c>
      <c r="I265" s="1">
        <f>(Table13[[#This Row],[Cd]])/(Table13[[#This Row],[Cl]])^2</f>
        <v>6.03664617275846E-2</v>
      </c>
    </row>
    <row r="266" spans="1:9" x14ac:dyDescent="0.25">
      <c r="A266" s="1">
        <v>8.9939889999999991</v>
      </c>
      <c r="B266" s="1">
        <v>6.0637460000000001</v>
      </c>
      <c r="C266" s="1">
        <v>2.2000000000000002</v>
      </c>
      <c r="D266" s="1">
        <v>1753191</v>
      </c>
      <c r="E266" s="1">
        <v>70548.44</v>
      </c>
      <c r="F266" s="1">
        <v>0.73865080000000005</v>
      </c>
      <c r="G266" s="1">
        <v>2.9723320000000001E-2</v>
      </c>
      <c r="H266" s="1">
        <f>Table13[[#This Row],[Cl]]/$F$459</f>
        <v>1.00097502301366</v>
      </c>
      <c r="I266" s="1">
        <f>(Table13[[#This Row],[Cd]])/(Table13[[#This Row],[Cl]])^2</f>
        <v>5.4477726127018261E-2</v>
      </c>
    </row>
    <row r="267" spans="1:9" x14ac:dyDescent="0.25">
      <c r="A267" s="1">
        <v>0.1998664</v>
      </c>
      <c r="B267" s="1">
        <v>0.13178799999999999</v>
      </c>
      <c r="C267" s="1">
        <v>2.2999999999999998</v>
      </c>
      <c r="D267" s="1">
        <v>889.23270000000002</v>
      </c>
      <c r="E267" s="1">
        <v>28.26717</v>
      </c>
      <c r="F267" s="1">
        <v>0.75866549999999999</v>
      </c>
      <c r="G267" s="1">
        <v>2.4116660000000002E-2</v>
      </c>
      <c r="H267" s="1">
        <f>Table13[[#This Row],[Cl]]/$F$459</f>
        <v>1.0280977375536178</v>
      </c>
      <c r="I267" s="1">
        <f>(Table13[[#This Row],[Cd]])/(Table13[[#This Row],[Cl]])^2</f>
        <v>4.1900238052544815E-2</v>
      </c>
    </row>
    <row r="268" spans="1:9" x14ac:dyDescent="0.25">
      <c r="A268" s="1">
        <v>0.3997328</v>
      </c>
      <c r="B268" s="1">
        <v>0.26357599999999998</v>
      </c>
      <c r="C268" s="1">
        <v>2.2999999999999998</v>
      </c>
      <c r="D268" s="1">
        <v>3553.7860000000001</v>
      </c>
      <c r="E268" s="1">
        <v>112.94029999999999</v>
      </c>
      <c r="F268" s="1">
        <v>0.75799479999999997</v>
      </c>
      <c r="G268" s="1">
        <v>2.4089269999999999E-2</v>
      </c>
      <c r="H268" s="1">
        <f>Table13[[#This Row],[Cl]]/$F$459</f>
        <v>1.0271888453572846</v>
      </c>
      <c r="I268" s="1">
        <f>(Table13[[#This Row],[Cd]])/(Table13[[#This Row],[Cl]])^2</f>
        <v>4.192674883183195E-2</v>
      </c>
    </row>
    <row r="269" spans="1:9" x14ac:dyDescent="0.25">
      <c r="A269" s="1">
        <v>0.499666</v>
      </c>
      <c r="B269" s="1">
        <v>0.32946999999999999</v>
      </c>
      <c r="C269" s="1">
        <v>2.2999999999999998</v>
      </c>
      <c r="D269" s="1">
        <v>5548.674</v>
      </c>
      <c r="E269" s="1">
        <v>176.30009999999999</v>
      </c>
      <c r="F269" s="1">
        <v>0.75743280000000002</v>
      </c>
      <c r="G269" s="1">
        <v>2.4066199999999999E-2</v>
      </c>
      <c r="H269" s="1">
        <f>Table13[[#This Row],[Cl]]/$F$459</f>
        <v>1.0264272568462676</v>
      </c>
      <c r="I269" s="1">
        <f>(Table13[[#This Row],[Cd]])/(Table13[[#This Row],[Cl]])^2</f>
        <v>4.1948777190339466E-2</v>
      </c>
    </row>
    <row r="270" spans="1:9" x14ac:dyDescent="0.25">
      <c r="A270" s="1">
        <v>0.59959929999999995</v>
      </c>
      <c r="B270" s="1">
        <v>0.39536399999999999</v>
      </c>
      <c r="C270" s="1">
        <v>2.2999999999999998</v>
      </c>
      <c r="D270" s="1">
        <v>7981.8770000000004</v>
      </c>
      <c r="E270" s="1">
        <v>253.54140000000001</v>
      </c>
      <c r="F270" s="1">
        <v>0.7566541</v>
      </c>
      <c r="G270" s="1">
        <v>2.403485E-2</v>
      </c>
      <c r="H270" s="1">
        <f>Table13[[#This Row],[Cl]]/$F$459</f>
        <v>1.0253720095624079</v>
      </c>
      <c r="I270" s="1">
        <f>(Table13[[#This Row],[Cd]])/(Table13[[#This Row],[Cl]])^2</f>
        <v>4.1980406222263553E-2</v>
      </c>
    </row>
    <row r="271" spans="1:9" x14ac:dyDescent="0.25">
      <c r="A271" s="1">
        <v>0.69921319999999998</v>
      </c>
      <c r="B271" s="1">
        <v>0.4610475</v>
      </c>
      <c r="C271" s="1">
        <v>2.2999999999999998</v>
      </c>
      <c r="D271" s="1">
        <v>10837.61</v>
      </c>
      <c r="E271" s="1">
        <v>344.39850000000001</v>
      </c>
      <c r="F271" s="1">
        <v>0.7554902</v>
      </c>
      <c r="G271" s="1">
        <v>2.4008040000000001E-2</v>
      </c>
      <c r="H271" s="1">
        <f>Table13[[#This Row],[Cl]]/$F$459</f>
        <v>1.0237947624663706</v>
      </c>
      <c r="I271" s="1">
        <f>(Table13[[#This Row],[Cd]])/(Table13[[#This Row],[Cl]])^2</f>
        <v>4.20628829654121E-2</v>
      </c>
    </row>
    <row r="272" spans="1:9" x14ac:dyDescent="0.25">
      <c r="A272" s="1">
        <v>0.99933209999999995</v>
      </c>
      <c r="B272" s="1">
        <v>0.65894010000000003</v>
      </c>
      <c r="C272" s="1">
        <v>2.2999999999999998</v>
      </c>
      <c r="D272" s="1">
        <v>21711.8</v>
      </c>
      <c r="E272" s="1">
        <v>726.09939999999995</v>
      </c>
      <c r="F272" s="1">
        <v>0.74095319999999998</v>
      </c>
      <c r="G272" s="1">
        <v>2.4779410000000002E-2</v>
      </c>
      <c r="H272" s="1">
        <f>Table13[[#This Row],[Cl]]/$F$459</f>
        <v>1.0040950966573718</v>
      </c>
      <c r="I272" s="1">
        <f>(Table13[[#This Row],[Cd]])/(Table13[[#This Row],[Cl]])^2</f>
        <v>4.5134580011493834E-2</v>
      </c>
    </row>
    <row r="273" spans="1:9" x14ac:dyDescent="0.25">
      <c r="A273" s="1">
        <v>1.1592249999999999</v>
      </c>
      <c r="B273" s="1">
        <v>0.76437049999999995</v>
      </c>
      <c r="C273" s="1">
        <v>2.2999999999999998</v>
      </c>
      <c r="D273" s="1">
        <v>28694.61</v>
      </c>
      <c r="E273" s="1">
        <v>1027.72</v>
      </c>
      <c r="F273" s="1">
        <v>0.72774510000000003</v>
      </c>
      <c r="G273" s="1">
        <v>2.6064759999999999E-2</v>
      </c>
      <c r="H273" s="1">
        <f>Table13[[#This Row],[Cl]]/$F$459</f>
        <v>0.98619627599479798</v>
      </c>
      <c r="I273" s="1">
        <f>(Table13[[#This Row],[Cd]])/(Table13[[#This Row],[Cl]])^2</f>
        <v>4.9214734941894732E-2</v>
      </c>
    </row>
    <row r="274" spans="1:9" x14ac:dyDescent="0.25">
      <c r="A274" s="1">
        <v>1.3291120000000001</v>
      </c>
      <c r="B274" s="1">
        <v>0.87639029999999996</v>
      </c>
      <c r="C274" s="1">
        <v>2.2999999999999998</v>
      </c>
      <c r="D274" s="1">
        <v>37053.879999999997</v>
      </c>
      <c r="E274" s="1">
        <v>1424.3050000000001</v>
      </c>
      <c r="F274" s="1">
        <v>0.71486709999999998</v>
      </c>
      <c r="G274" s="1">
        <v>2.7478590000000001E-2</v>
      </c>
      <c r="H274" s="1">
        <f>Table13[[#This Row],[Cl]]/$F$459</f>
        <v>0.96874478694696919</v>
      </c>
      <c r="I274" s="1">
        <f>(Table13[[#This Row],[Cd]])/(Table13[[#This Row],[Cl]])^2</f>
        <v>5.3770468906231418E-2</v>
      </c>
    </row>
    <row r="275" spans="1:9" x14ac:dyDescent="0.25">
      <c r="A275" s="1">
        <v>1.5005949999999999</v>
      </c>
      <c r="B275" s="1">
        <v>0.98946270000000003</v>
      </c>
      <c r="C275" s="1">
        <v>2.2999999999999998</v>
      </c>
      <c r="D275" s="1">
        <v>46550.31</v>
      </c>
      <c r="E275" s="1">
        <v>1884.57</v>
      </c>
      <c r="F275" s="1">
        <v>0.70454779999999995</v>
      </c>
      <c r="G275" s="1">
        <v>2.8523320000000001E-2</v>
      </c>
      <c r="H275" s="1">
        <f>Table13[[#This Row],[Cl]]/$F$459</f>
        <v>0.95476069384778772</v>
      </c>
      <c r="I275" s="1">
        <f>(Table13[[#This Row],[Cd]])/(Table13[[#This Row],[Cl]])^2</f>
        <v>5.7461789652313335E-2</v>
      </c>
    </row>
    <row r="276" spans="1:9" x14ac:dyDescent="0.25">
      <c r="A276" s="1">
        <v>1.998664</v>
      </c>
      <c r="B276" s="1">
        <v>1.3178799999999999</v>
      </c>
      <c r="C276" s="1">
        <v>2.2999999999999998</v>
      </c>
      <c r="D276" s="1">
        <v>81625.53</v>
      </c>
      <c r="E276" s="1">
        <v>3516.181</v>
      </c>
      <c r="F276" s="1">
        <v>0.69640349999999995</v>
      </c>
      <c r="G276" s="1">
        <v>2.9998960000000002E-2</v>
      </c>
      <c r="H276" s="1">
        <f>Table13[[#This Row],[Cl]]/$F$459</f>
        <v>0.94372402959462487</v>
      </c>
      <c r="I276" s="1">
        <f>(Table13[[#This Row],[Cd]])/(Table13[[#This Row],[Cl]])^2</f>
        <v>6.1856352696228967E-2</v>
      </c>
    </row>
    <row r="277" spans="1:9" x14ac:dyDescent="0.25">
      <c r="A277" s="1">
        <v>2.9979960000000001</v>
      </c>
      <c r="B277" s="1">
        <v>1.97682</v>
      </c>
      <c r="C277" s="1">
        <v>2.2999999999999998</v>
      </c>
      <c r="D277" s="1">
        <v>185134.8</v>
      </c>
      <c r="E277" s="1">
        <v>7814.7619999999997</v>
      </c>
      <c r="F277" s="1">
        <v>0.70200549999999995</v>
      </c>
      <c r="G277" s="1">
        <v>2.9632490000000001E-2</v>
      </c>
      <c r="H277" s="1">
        <f>Table13[[#This Row],[Cl]]/$F$459</f>
        <v>0.95131552219020932</v>
      </c>
      <c r="I277" s="1">
        <f>(Table13[[#This Row],[Cd]])/(Table13[[#This Row],[Cl]])^2</f>
        <v>6.0129434174013195E-2</v>
      </c>
    </row>
    <row r="278" spans="1:9" x14ac:dyDescent="0.25">
      <c r="A278" s="1">
        <v>8.9939889999999991</v>
      </c>
      <c r="B278" s="1">
        <v>5.9304610000000002</v>
      </c>
      <c r="C278" s="1">
        <v>2.2999999999999998</v>
      </c>
      <c r="D278" s="1">
        <v>1753114</v>
      </c>
      <c r="E278" s="1">
        <v>70392.81</v>
      </c>
      <c r="F278" s="1">
        <v>0.73861829999999995</v>
      </c>
      <c r="G278" s="1">
        <v>2.965775E-2</v>
      </c>
      <c r="H278" s="1">
        <f>Table13[[#This Row],[Cl]]/$F$459</f>
        <v>1.0009309809734321</v>
      </c>
      <c r="I278" s="1">
        <f>(Table13[[#This Row],[Cd]])/(Table13[[#This Row],[Cl]])^2</f>
        <v>5.4362331296964168E-2</v>
      </c>
    </row>
    <row r="279" spans="1:9" x14ac:dyDescent="0.25">
      <c r="A279" s="1">
        <v>0.1998664</v>
      </c>
      <c r="B279" s="1">
        <v>0.12901319999999999</v>
      </c>
      <c r="C279" s="1">
        <v>2.4</v>
      </c>
      <c r="D279" s="1">
        <v>886.55330000000004</v>
      </c>
      <c r="E279" s="1">
        <v>28.37426</v>
      </c>
      <c r="F279" s="1">
        <v>0.75637960000000004</v>
      </c>
      <c r="G279" s="1">
        <v>2.4208029999999998E-2</v>
      </c>
      <c r="H279" s="1">
        <f>Table13[[#This Row],[Cl]]/$F$459</f>
        <v>1.0250000237149448</v>
      </c>
      <c r="I279" s="1">
        <f>(Table13[[#This Row],[Cd]])/(Table13[[#This Row],[Cl]])^2</f>
        <v>4.2313586195702524E-2</v>
      </c>
    </row>
    <row r="280" spans="1:9" x14ac:dyDescent="0.25">
      <c r="A280" s="1">
        <v>0.3997328</v>
      </c>
      <c r="B280" s="1">
        <v>0.25802639999999999</v>
      </c>
      <c r="C280" s="1">
        <v>2.4</v>
      </c>
      <c r="D280" s="1">
        <v>3543.442</v>
      </c>
      <c r="E280" s="1">
        <v>113.384</v>
      </c>
      <c r="F280" s="1">
        <v>0.75578840000000003</v>
      </c>
      <c r="G280" s="1">
        <v>2.4183909999999999E-2</v>
      </c>
      <c r="H280" s="1">
        <f>Table13[[#This Row],[Cl]]/$F$459</f>
        <v>1.0241988651247076</v>
      </c>
      <c r="I280" s="1">
        <f>(Table13[[#This Row],[Cd]])/(Table13[[#This Row],[Cl]])^2</f>
        <v>4.2337584259243735E-2</v>
      </c>
    </row>
    <row r="281" spans="1:9" x14ac:dyDescent="0.25">
      <c r="A281" s="1">
        <v>0.499666</v>
      </c>
      <c r="B281" s="1">
        <v>0.32253300000000001</v>
      </c>
      <c r="C281" s="1">
        <v>2.4</v>
      </c>
      <c r="D281" s="1">
        <v>5533.018</v>
      </c>
      <c r="E281" s="1">
        <v>177.01439999999999</v>
      </c>
      <c r="F281" s="1">
        <v>0.75529559999999996</v>
      </c>
      <c r="G281" s="1">
        <v>2.4163710000000001E-2</v>
      </c>
      <c r="H281" s="1">
        <f>Table13[[#This Row],[Cl]]/$F$459</f>
        <v>1.0235310522808831</v>
      </c>
      <c r="I281" s="1">
        <f>(Table13[[#This Row],[Cd]])/(Table13[[#This Row],[Cl]])^2</f>
        <v>4.2357440114546251E-2</v>
      </c>
    </row>
    <row r="282" spans="1:9" x14ac:dyDescent="0.25">
      <c r="A282" s="1">
        <v>0.59959929999999995</v>
      </c>
      <c r="B282" s="1">
        <v>0.38703969999999999</v>
      </c>
      <c r="C282" s="1">
        <v>2.4</v>
      </c>
      <c r="D282" s="1">
        <v>7960.4009999999998</v>
      </c>
      <c r="E282" s="1">
        <v>254.61089999999999</v>
      </c>
      <c r="F282" s="1">
        <v>0.75461840000000002</v>
      </c>
      <c r="G282" s="1">
        <v>2.4136230000000002E-2</v>
      </c>
      <c r="H282" s="1">
        <f>Table13[[#This Row],[Cl]]/$F$459</f>
        <v>1.0226133516765044</v>
      </c>
      <c r="I282" s="1">
        <f>(Table13[[#This Row],[Cd]])/(Table13[[#This Row],[Cl]])^2</f>
        <v>4.2385240790894847E-2</v>
      </c>
    </row>
    <row r="283" spans="1:9" x14ac:dyDescent="0.25">
      <c r="A283" s="1">
        <v>0.69921319999999998</v>
      </c>
      <c r="B283" s="1">
        <v>0.45134020000000002</v>
      </c>
      <c r="C283" s="1">
        <v>2.4</v>
      </c>
      <c r="D283" s="1">
        <v>10810.95</v>
      </c>
      <c r="E283" s="1">
        <v>345.8537</v>
      </c>
      <c r="F283" s="1">
        <v>0.75363170000000002</v>
      </c>
      <c r="G283" s="1">
        <v>2.4109479999999999E-2</v>
      </c>
      <c r="H283" s="1">
        <f>Table13[[#This Row],[Cl]]/$F$459</f>
        <v>1.0212762353351865</v>
      </c>
      <c r="I283" s="1">
        <f>(Table13[[#This Row],[Cd]])/(Table13[[#This Row],[Cl]])^2</f>
        <v>4.2449201738933254E-2</v>
      </c>
    </row>
    <row r="284" spans="1:9" x14ac:dyDescent="0.25">
      <c r="A284" s="1">
        <v>0.99933209999999995</v>
      </c>
      <c r="B284" s="1">
        <v>0.64506609999999998</v>
      </c>
      <c r="C284" s="1">
        <v>2.4</v>
      </c>
      <c r="D284" s="1">
        <v>21724.13</v>
      </c>
      <c r="E284" s="1">
        <v>723.84209999999996</v>
      </c>
      <c r="F284" s="1">
        <v>0.74137390000000003</v>
      </c>
      <c r="G284" s="1">
        <v>2.4702379999999999E-2</v>
      </c>
      <c r="H284" s="1">
        <f>Table13[[#This Row],[Cl]]/$F$459</f>
        <v>1.0046652039288753</v>
      </c>
      <c r="I284" s="1">
        <f>(Table13[[#This Row],[Cd]])/(Table13[[#This Row],[Cl]])^2</f>
        <v>4.4943222925550488E-2</v>
      </c>
    </row>
    <row r="285" spans="1:9" x14ac:dyDescent="0.25">
      <c r="A285" s="1">
        <v>1.1592249999999999</v>
      </c>
      <c r="B285" s="1">
        <v>0.74827670000000002</v>
      </c>
      <c r="C285" s="1">
        <v>2.4</v>
      </c>
      <c r="D285" s="1">
        <v>28774.639999999999</v>
      </c>
      <c r="E285" s="1">
        <v>1019.869</v>
      </c>
      <c r="F285" s="1">
        <v>0.72977479999999995</v>
      </c>
      <c r="G285" s="1">
        <v>2.5865630000000001E-2</v>
      </c>
      <c r="H285" s="1">
        <f>Table13[[#This Row],[Cl]]/$F$459</f>
        <v>0.98894680304250548</v>
      </c>
      <c r="I285" s="1">
        <f>(Table13[[#This Row],[Cd]])/(Table13[[#This Row],[Cl]])^2</f>
        <v>4.8567453794647573E-2</v>
      </c>
    </row>
    <row r="286" spans="1:9" x14ac:dyDescent="0.25">
      <c r="A286" s="1">
        <v>1.3291120000000001</v>
      </c>
      <c r="B286" s="1">
        <v>0.85793790000000003</v>
      </c>
      <c r="C286" s="1">
        <v>2.4</v>
      </c>
      <c r="D286" s="1">
        <v>37166.15</v>
      </c>
      <c r="E286" s="1">
        <v>1406.7739999999999</v>
      </c>
      <c r="F286" s="1">
        <v>0.71703320000000004</v>
      </c>
      <c r="G286" s="1">
        <v>2.7140379999999999E-2</v>
      </c>
      <c r="H286" s="1">
        <f>Table13[[#This Row],[Cl]]/$F$459</f>
        <v>0.97168015504966398</v>
      </c>
      <c r="I286" s="1">
        <f>(Table13[[#This Row],[Cd]])/(Table13[[#This Row],[Cl]])^2</f>
        <v>5.2788265759095766E-2</v>
      </c>
    </row>
    <row r="287" spans="1:9" x14ac:dyDescent="0.25">
      <c r="A287" s="1">
        <v>1.5005949999999999</v>
      </c>
      <c r="B287" s="1">
        <v>0.96862959999999998</v>
      </c>
      <c r="C287" s="1">
        <v>2.4</v>
      </c>
      <c r="D287" s="1">
        <v>46702.69</v>
      </c>
      <c r="E287" s="1">
        <v>1860.614</v>
      </c>
      <c r="F287" s="1">
        <v>0.70685410000000004</v>
      </c>
      <c r="G287" s="1">
        <v>2.8160749999999998E-2</v>
      </c>
      <c r="H287" s="1">
        <f>Table13[[#This Row],[Cl]]/$F$459</f>
        <v>0.95788605253632697</v>
      </c>
      <c r="I287" s="1">
        <f>(Table13[[#This Row],[Cd]])/(Table13[[#This Row],[Cl]])^2</f>
        <v>5.636177401726921E-2</v>
      </c>
    </row>
    <row r="288" spans="1:9" x14ac:dyDescent="0.25">
      <c r="A288" s="1">
        <v>1.998664</v>
      </c>
      <c r="B288" s="1">
        <v>1.2901320000000001</v>
      </c>
      <c r="C288" s="1">
        <v>2.4</v>
      </c>
      <c r="D288" s="1">
        <v>83069.759999999995</v>
      </c>
      <c r="E288" s="1">
        <v>3574.7950000000001</v>
      </c>
      <c r="F288" s="1">
        <v>0.70872520000000006</v>
      </c>
      <c r="G288" s="1">
        <v>3.049903E-2</v>
      </c>
      <c r="H288" s="1">
        <f>Table13[[#This Row],[Cl]]/$F$459</f>
        <v>0.96042165442772265</v>
      </c>
      <c r="I288" s="1">
        <f>(Table13[[#This Row],[Cd]])/(Table13[[#This Row],[Cl]])^2</f>
        <v>6.0719792229245131E-2</v>
      </c>
    </row>
    <row r="289" spans="1:9" x14ac:dyDescent="0.25">
      <c r="A289" s="1">
        <v>2.9979960000000001</v>
      </c>
      <c r="B289" s="1">
        <v>1.935198</v>
      </c>
      <c r="C289" s="1">
        <v>2.4</v>
      </c>
      <c r="D289" s="1">
        <v>189175</v>
      </c>
      <c r="E289" s="1">
        <v>8042.2190000000001</v>
      </c>
      <c r="F289" s="1">
        <v>0.7173254</v>
      </c>
      <c r="G289" s="1">
        <v>3.0494980000000001E-2</v>
      </c>
      <c r="H289" s="1">
        <f>Table13[[#This Row],[Cl]]/$F$459</f>
        <v>0.97207612686980482</v>
      </c>
      <c r="I289" s="1">
        <f>(Table13[[#This Row],[Cd]])/(Table13[[#This Row],[Cl]])^2</f>
        <v>5.9264678736571111E-2</v>
      </c>
    </row>
    <row r="290" spans="1:9" x14ac:dyDescent="0.25">
      <c r="A290" s="1">
        <v>8.9939889999999991</v>
      </c>
      <c r="B290" s="1">
        <v>5.8055950000000003</v>
      </c>
      <c r="C290" s="1">
        <v>2.4</v>
      </c>
      <c r="D290" s="1">
        <v>1744589</v>
      </c>
      <c r="E290" s="1">
        <v>69676.899999999994</v>
      </c>
      <c r="F290" s="1">
        <v>0.73502639999999997</v>
      </c>
      <c r="G290" s="1">
        <v>2.9356119999999999E-2</v>
      </c>
      <c r="H290" s="1">
        <f>Table13[[#This Row],[Cl]]/$F$459</f>
        <v>0.99606345468744861</v>
      </c>
      <c r="I290" s="1">
        <f>(Table13[[#This Row],[Cd]])/(Table13[[#This Row],[Cl]])^2</f>
        <v>5.4336639855264067E-2</v>
      </c>
    </row>
    <row r="291" spans="1:9" x14ac:dyDescent="0.25">
      <c r="A291" s="1">
        <v>0.1998664</v>
      </c>
      <c r="B291" s="1">
        <v>0.12640660000000001</v>
      </c>
      <c r="C291" s="1">
        <v>2.5</v>
      </c>
      <c r="D291" s="1">
        <v>884.12009999999998</v>
      </c>
      <c r="E291" s="1">
        <v>28.473579999999998</v>
      </c>
      <c r="F291" s="1">
        <v>0.75430359999999996</v>
      </c>
      <c r="G291" s="1">
        <v>2.4292770000000002E-2</v>
      </c>
      <c r="H291" s="1">
        <f>Table13[[#This Row],[Cl]]/$F$459</f>
        <v>1.0221867536991587</v>
      </c>
      <c r="I291" s="1">
        <f>(Table13[[#This Row],[Cd]])/(Table13[[#This Row],[Cl]])^2</f>
        <v>4.2695753011770282E-2</v>
      </c>
    </row>
    <row r="292" spans="1:9" x14ac:dyDescent="0.25">
      <c r="A292" s="1">
        <v>0.3997328</v>
      </c>
      <c r="B292" s="1">
        <v>0.25281320000000002</v>
      </c>
      <c r="C292" s="1">
        <v>2.5</v>
      </c>
      <c r="D292" s="1">
        <v>3534.0259999999998</v>
      </c>
      <c r="E292" s="1">
        <v>113.79430000000001</v>
      </c>
      <c r="F292" s="1">
        <v>0.75378000000000001</v>
      </c>
      <c r="G292" s="1">
        <v>2.427143E-2</v>
      </c>
      <c r="H292" s="1">
        <f>Table13[[#This Row],[Cl]]/$F$459</f>
        <v>1.0214772025525953</v>
      </c>
      <c r="I292" s="1">
        <f>(Table13[[#This Row],[Cd]])/(Table13[[#This Row],[Cl]])^2</f>
        <v>4.2717531081945349E-2</v>
      </c>
    </row>
    <row r="293" spans="1:9" x14ac:dyDescent="0.25">
      <c r="A293" s="1">
        <v>0.499666</v>
      </c>
      <c r="B293" s="1">
        <v>0.31601659999999998</v>
      </c>
      <c r="C293" s="1">
        <v>2.5</v>
      </c>
      <c r="D293" s="1">
        <v>5518.7330000000002</v>
      </c>
      <c r="E293" s="1">
        <v>177.67330000000001</v>
      </c>
      <c r="F293" s="1">
        <v>0.75334570000000001</v>
      </c>
      <c r="G293" s="1">
        <v>2.425364E-2</v>
      </c>
      <c r="H293" s="1">
        <f>Table13[[#This Row],[Cl]]/$F$459</f>
        <v>1.0208886653811813</v>
      </c>
      <c r="I293" s="1">
        <f>(Table13[[#This Row],[Cd]])/(Table13[[#This Row],[Cl]])^2</f>
        <v>4.2735451787101073E-2</v>
      </c>
    </row>
    <row r="294" spans="1:9" x14ac:dyDescent="0.25">
      <c r="A294" s="1">
        <v>0.59959929999999995</v>
      </c>
      <c r="B294" s="1">
        <v>0.3792199</v>
      </c>
      <c r="C294" s="1">
        <v>2.5</v>
      </c>
      <c r="D294" s="1">
        <v>7940.7209999999995</v>
      </c>
      <c r="E294" s="1">
        <v>255.59469999999999</v>
      </c>
      <c r="F294" s="1">
        <v>0.75275270000000005</v>
      </c>
      <c r="G294" s="1">
        <v>2.4229489999999999E-2</v>
      </c>
      <c r="H294" s="1">
        <f>Table13[[#This Row],[Cl]]/$F$459</f>
        <v>1.0200850675394852</v>
      </c>
      <c r="I294" s="1">
        <f>(Table13[[#This Row],[Cd]])/(Table13[[#This Row],[Cl]])^2</f>
        <v>4.2760190270443303E-2</v>
      </c>
    </row>
    <row r="295" spans="1:9" x14ac:dyDescent="0.25">
      <c r="A295" s="1">
        <v>0.69921319999999998</v>
      </c>
      <c r="B295" s="1">
        <v>0.44222119999999998</v>
      </c>
      <c r="C295" s="1">
        <v>2.5</v>
      </c>
      <c r="D295" s="1">
        <v>10786.21</v>
      </c>
      <c r="E295" s="1">
        <v>347.20679999999999</v>
      </c>
      <c r="F295" s="1">
        <v>0.7519074</v>
      </c>
      <c r="G295" s="1">
        <v>2.4203800000000001E-2</v>
      </c>
      <c r="H295" s="1">
        <f>Table13[[#This Row],[Cl]]/$F$459</f>
        <v>1.0189395679516509</v>
      </c>
      <c r="I295" s="1">
        <f>(Table13[[#This Row],[Cd]])/(Table13[[#This Row],[Cl]])^2</f>
        <v>4.2810947280051914E-2</v>
      </c>
    </row>
    <row r="296" spans="1:9" x14ac:dyDescent="0.25">
      <c r="A296" s="1">
        <v>0.99933209999999995</v>
      </c>
      <c r="B296" s="1">
        <v>0.63203310000000001</v>
      </c>
      <c r="C296" s="1">
        <v>2.5</v>
      </c>
      <c r="D296" s="1">
        <v>21741.5</v>
      </c>
      <c r="E296" s="1">
        <v>723.11429999999996</v>
      </c>
      <c r="F296" s="1">
        <v>0.74196649999999997</v>
      </c>
      <c r="G296" s="1">
        <v>2.4677540000000001E-2</v>
      </c>
      <c r="H296" s="1">
        <f>Table13[[#This Row],[Cl]]/$F$459</f>
        <v>1.0054682597146916</v>
      </c>
      <c r="I296" s="1">
        <f>(Table13[[#This Row],[Cd]])/(Table13[[#This Row],[Cl]])^2</f>
        <v>4.4826338893035819E-2</v>
      </c>
    </row>
    <row r="297" spans="1:9" x14ac:dyDescent="0.25">
      <c r="A297" s="1">
        <v>1.1592249999999999</v>
      </c>
      <c r="B297" s="1">
        <v>0.73315839999999999</v>
      </c>
      <c r="C297" s="1">
        <v>2.5</v>
      </c>
      <c r="D297" s="1">
        <v>28812.13</v>
      </c>
      <c r="E297" s="1">
        <v>1011.417</v>
      </c>
      <c r="F297" s="1">
        <v>0.73072559999999998</v>
      </c>
      <c r="G297" s="1">
        <v>2.5651299999999998E-2</v>
      </c>
      <c r="H297" s="1">
        <f>Table13[[#This Row],[Cl]]/$F$459</f>
        <v>0.99023526986861787</v>
      </c>
      <c r="I297" s="1">
        <f>(Table13[[#This Row],[Cd]])/(Table13[[#This Row],[Cl]])^2</f>
        <v>4.8039749576931773E-2</v>
      </c>
    </row>
    <row r="298" spans="1:9" x14ac:dyDescent="0.25">
      <c r="A298" s="1">
        <v>1.3291120000000001</v>
      </c>
      <c r="B298" s="1">
        <v>0.84060400000000002</v>
      </c>
      <c r="C298" s="1">
        <v>2.5</v>
      </c>
      <c r="D298" s="1">
        <v>37261.82</v>
      </c>
      <c r="E298" s="1">
        <v>1391.627</v>
      </c>
      <c r="F298" s="1">
        <v>0.71887869999999998</v>
      </c>
      <c r="G298" s="1">
        <v>2.6848159999999999E-2</v>
      </c>
      <c r="H298" s="1">
        <f>Table13[[#This Row],[Cl]]/$F$459</f>
        <v>0.9741810653647569</v>
      </c>
      <c r="I298" s="1">
        <f>(Table13[[#This Row],[Cd]])/(Table13[[#This Row],[Cl]])^2</f>
        <v>5.1952122525980707E-2</v>
      </c>
    </row>
    <row r="299" spans="1:9" x14ac:dyDescent="0.25">
      <c r="A299" s="1">
        <v>1.5005949999999999</v>
      </c>
      <c r="B299" s="1">
        <v>0.94905930000000005</v>
      </c>
      <c r="C299" s="1">
        <v>2.5</v>
      </c>
      <c r="D299" s="1">
        <v>46896.14</v>
      </c>
      <c r="E299" s="1">
        <v>1843.018</v>
      </c>
      <c r="F299" s="1">
        <v>0.70978200000000002</v>
      </c>
      <c r="G299" s="1">
        <v>2.789442E-2</v>
      </c>
      <c r="H299" s="1">
        <f>Table13[[#This Row],[Cl]]/$F$459</f>
        <v>0.96185376606196282</v>
      </c>
      <c r="I299" s="1">
        <f>(Table13[[#This Row],[Cd]])/(Table13[[#This Row],[Cl]])^2</f>
        <v>5.5369088322992879E-2</v>
      </c>
    </row>
    <row r="300" spans="1:9" x14ac:dyDescent="0.25">
      <c r="A300" s="1">
        <v>1.998664</v>
      </c>
      <c r="B300" s="1">
        <v>1.2640659999999999</v>
      </c>
      <c r="C300" s="1">
        <v>2.5</v>
      </c>
      <c r="D300" s="1">
        <v>82124.69</v>
      </c>
      <c r="E300" s="1">
        <v>3448.2280000000001</v>
      </c>
      <c r="F300" s="1">
        <v>0.70066220000000001</v>
      </c>
      <c r="G300" s="1">
        <v>2.94192E-2</v>
      </c>
      <c r="H300" s="1">
        <f>Table13[[#This Row],[Cl]]/$F$459</f>
        <v>0.94949516303211434</v>
      </c>
      <c r="I300" s="1">
        <f>(Table13[[#This Row],[Cd]])/(Table13[[#This Row],[Cl]])^2</f>
        <v>5.9925750524963198E-2</v>
      </c>
    </row>
    <row r="301" spans="1:9" x14ac:dyDescent="0.25">
      <c r="A301" s="1">
        <v>2.9979960000000001</v>
      </c>
      <c r="B301" s="1">
        <v>1.896099</v>
      </c>
      <c r="C301" s="1">
        <v>2.5</v>
      </c>
      <c r="D301" s="1">
        <v>190197.9</v>
      </c>
      <c r="E301" s="1">
        <v>8076.26</v>
      </c>
      <c r="F301" s="1">
        <v>0.72120390000000001</v>
      </c>
      <c r="G301" s="1">
        <v>3.062405E-2</v>
      </c>
      <c r="H301" s="1">
        <f>Table13[[#This Row],[Cl]]/$F$459</f>
        <v>0.9773320361936132</v>
      </c>
      <c r="I301" s="1">
        <f>(Table13[[#This Row],[Cd]])/(Table13[[#This Row],[Cl]])^2</f>
        <v>5.8877111040203982E-2</v>
      </c>
    </row>
    <row r="302" spans="1:9" x14ac:dyDescent="0.25">
      <c r="A302" s="1">
        <v>8.9939889999999991</v>
      </c>
      <c r="B302" s="1">
        <v>5.6882979999999996</v>
      </c>
      <c r="C302" s="1">
        <v>2.5</v>
      </c>
      <c r="D302" s="1">
        <v>1719894</v>
      </c>
      <c r="E302" s="1">
        <v>67735.289999999994</v>
      </c>
      <c r="F302" s="1">
        <v>0.72462199999999999</v>
      </c>
      <c r="G302" s="1">
        <v>2.8538089999999999E-2</v>
      </c>
      <c r="H302" s="1">
        <f>Table13[[#This Row],[Cl]]/$F$459</f>
        <v>0.98196403919985509</v>
      </c>
      <c r="I302" s="1">
        <f>(Table13[[#This Row],[Cd]])/(Table13[[#This Row],[Cl]])^2</f>
        <v>5.4350290851136358E-2</v>
      </c>
    </row>
    <row r="303" spans="1:9" x14ac:dyDescent="0.25">
      <c r="A303" s="1">
        <v>0.1998664</v>
      </c>
      <c r="B303" s="1">
        <v>0.1239519</v>
      </c>
      <c r="C303" s="1">
        <v>2.6</v>
      </c>
      <c r="D303" s="1">
        <v>881.90369999999996</v>
      </c>
      <c r="E303" s="1">
        <v>28.565809999999999</v>
      </c>
      <c r="F303" s="1">
        <v>0.75241259999999999</v>
      </c>
      <c r="G303" s="1">
        <v>2.4371460000000001E-2</v>
      </c>
      <c r="H303" s="1">
        <f>Table13[[#This Row],[Cl]]/$F$459</f>
        <v>1.0196241845277467</v>
      </c>
      <c r="I303" s="1">
        <f>(Table13[[#This Row],[Cd]])/(Table13[[#This Row],[Cl]])^2</f>
        <v>4.3049630428612304E-2</v>
      </c>
    </row>
    <row r="304" spans="1:9" x14ac:dyDescent="0.25">
      <c r="A304" s="1">
        <v>0.3997328</v>
      </c>
      <c r="B304" s="1">
        <v>0.24790380000000001</v>
      </c>
      <c r="C304" s="1">
        <v>2.6</v>
      </c>
      <c r="D304" s="1">
        <v>3525.431</v>
      </c>
      <c r="E304" s="1">
        <v>114.1743</v>
      </c>
      <c r="F304" s="1">
        <v>0.75194680000000003</v>
      </c>
      <c r="G304" s="1">
        <v>2.4352490000000001E-2</v>
      </c>
      <c r="H304" s="1">
        <f>Table13[[#This Row],[Cl]]/$F$459</f>
        <v>1.0189929604558041</v>
      </c>
      <c r="I304" s="1">
        <f>(Table13[[#This Row],[Cd]])/(Table13[[#This Row],[Cl]])^2</f>
        <v>4.3069431841223402E-2</v>
      </c>
    </row>
    <row r="305" spans="1:9" x14ac:dyDescent="0.25">
      <c r="A305" s="1">
        <v>0.499666</v>
      </c>
      <c r="B305" s="1">
        <v>0.30987969999999998</v>
      </c>
      <c r="C305" s="1">
        <v>2.6</v>
      </c>
      <c r="D305" s="1">
        <v>5505.6660000000002</v>
      </c>
      <c r="E305" s="1">
        <v>178.28210000000001</v>
      </c>
      <c r="F305" s="1">
        <v>0.7515619</v>
      </c>
      <c r="G305" s="1">
        <v>2.4336750000000001E-2</v>
      </c>
      <c r="H305" s="1">
        <f>Table13[[#This Row],[Cl]]/$F$459</f>
        <v>1.0184713671855361</v>
      </c>
      <c r="I305" s="1">
        <f>(Table13[[#This Row],[Cd]])/(Table13[[#This Row],[Cl]])^2</f>
        <v>4.3085691694766379E-2</v>
      </c>
    </row>
    <row r="306" spans="1:9" x14ac:dyDescent="0.25">
      <c r="A306" s="1">
        <v>0.59959929999999995</v>
      </c>
      <c r="B306" s="1">
        <v>0.37185570000000001</v>
      </c>
      <c r="C306" s="1">
        <v>2.6</v>
      </c>
      <c r="D306" s="1">
        <v>7922.6509999999998</v>
      </c>
      <c r="E306" s="1">
        <v>256.50130000000001</v>
      </c>
      <c r="F306" s="1">
        <v>0.75103980000000004</v>
      </c>
      <c r="G306" s="1">
        <v>2.4315429999999999E-2</v>
      </c>
      <c r="H306" s="1">
        <f>Table13[[#This Row],[Cl]]/$F$459</f>
        <v>1.0177638487485219</v>
      </c>
      <c r="I306" s="1">
        <f>(Table13[[#This Row],[Cd]])/(Table13[[#This Row],[Cl]])^2</f>
        <v>4.310781889313172E-2</v>
      </c>
    </row>
    <row r="307" spans="1:9" x14ac:dyDescent="0.25">
      <c r="A307" s="1">
        <v>0.69921319999999998</v>
      </c>
      <c r="B307" s="1">
        <v>0.43363360000000001</v>
      </c>
      <c r="C307" s="1">
        <v>2.6</v>
      </c>
      <c r="D307" s="1">
        <v>10763.28</v>
      </c>
      <c r="E307" s="1">
        <v>348.46249999999998</v>
      </c>
      <c r="F307" s="1">
        <v>0.75030870000000005</v>
      </c>
      <c r="G307" s="1">
        <v>2.4291340000000002E-2</v>
      </c>
      <c r="H307" s="1">
        <f>Table13[[#This Row],[Cl]]/$F$459</f>
        <v>1.0167731061143499</v>
      </c>
      <c r="I307" s="1">
        <f>(Table13[[#This Row],[Cd]])/(Table13[[#This Row],[Cl]])^2</f>
        <v>4.3149076814329029E-2</v>
      </c>
    </row>
    <row r="308" spans="1:9" x14ac:dyDescent="0.25">
      <c r="A308" s="1">
        <v>0.99933209999999995</v>
      </c>
      <c r="B308" s="1">
        <v>0.61975950000000002</v>
      </c>
      <c r="C308" s="1">
        <v>2.6</v>
      </c>
      <c r="D308" s="1">
        <v>21756.63</v>
      </c>
      <c r="E308" s="1">
        <v>723.45</v>
      </c>
      <c r="F308" s="1">
        <v>0.742483</v>
      </c>
      <c r="G308" s="1">
        <v>2.4688999999999999E-2</v>
      </c>
      <c r="H308" s="1">
        <f>Table13[[#This Row],[Cl]]/$F$459</f>
        <v>1.0061681893693899</v>
      </c>
      <c r="I308" s="1">
        <f>(Table13[[#This Row],[Cd]])/(Table13[[#This Row],[Cl]])^2</f>
        <v>4.4784782648292401E-2</v>
      </c>
    </row>
    <row r="309" spans="1:9" x14ac:dyDescent="0.25">
      <c r="A309" s="1">
        <v>1.1592249999999999</v>
      </c>
      <c r="B309" s="1">
        <v>0.71892100000000003</v>
      </c>
      <c r="C309" s="1">
        <v>2.6</v>
      </c>
      <c r="D309" s="1">
        <v>28848.73</v>
      </c>
      <c r="E309" s="1">
        <v>1005.1660000000001</v>
      </c>
      <c r="F309" s="1">
        <v>0.73165380000000002</v>
      </c>
      <c r="G309" s="1">
        <v>2.549274E-2</v>
      </c>
      <c r="H309" s="1">
        <f>Table13[[#This Row],[Cl]]/$F$459</f>
        <v>0.99149311053752576</v>
      </c>
      <c r="I309" s="1">
        <f>(Table13[[#This Row],[Cd]])/(Table13[[#This Row],[Cl]])^2</f>
        <v>4.7621739119914554E-2</v>
      </c>
    </row>
    <row r="310" spans="1:9" x14ac:dyDescent="0.25">
      <c r="A310" s="1">
        <v>1.3291120000000001</v>
      </c>
      <c r="B310" s="1">
        <v>0.82428009999999996</v>
      </c>
      <c r="C310" s="1">
        <v>2.6</v>
      </c>
      <c r="D310" s="1">
        <v>37404.01</v>
      </c>
      <c r="E310" s="1">
        <v>1382.2909999999999</v>
      </c>
      <c r="F310" s="1">
        <v>0.72162210000000004</v>
      </c>
      <c r="G310" s="1">
        <v>2.6668049999999999E-2</v>
      </c>
      <c r="H310" s="1">
        <f>Table13[[#This Row],[Cl]]/$F$459</f>
        <v>0.97789875561586848</v>
      </c>
      <c r="I310" s="1">
        <f>(Table13[[#This Row],[Cd]])/(Table13[[#This Row],[Cl]])^2</f>
        <v>5.1211985082466979E-2</v>
      </c>
    </row>
    <row r="311" spans="1:9" x14ac:dyDescent="0.25">
      <c r="A311" s="1">
        <v>1.5005949999999999</v>
      </c>
      <c r="B311" s="1">
        <v>0.93062920000000005</v>
      </c>
      <c r="C311" s="1">
        <v>2.6</v>
      </c>
      <c r="D311" s="1">
        <v>47071.94</v>
      </c>
      <c r="E311" s="1">
        <v>1827.626</v>
      </c>
      <c r="F311" s="1">
        <v>0.71244269999999998</v>
      </c>
      <c r="G311" s="1">
        <v>2.7661470000000001E-2</v>
      </c>
      <c r="H311" s="1">
        <f>Table13[[#This Row],[Cl]]/$F$459</f>
        <v>0.96545938625994054</v>
      </c>
      <c r="I311" s="1">
        <f>(Table13[[#This Row],[Cd]])/(Table13[[#This Row],[Cl]])^2</f>
        <v>5.4497348680002451E-2</v>
      </c>
    </row>
    <row r="312" spans="1:9" x14ac:dyDescent="0.25">
      <c r="A312" s="1">
        <v>1.998664</v>
      </c>
      <c r="B312" s="1">
        <v>1.239519</v>
      </c>
      <c r="C312" s="1">
        <v>2.6</v>
      </c>
      <c r="D312" s="1">
        <v>82837.039999999994</v>
      </c>
      <c r="E312" s="1">
        <v>3469.3420000000001</v>
      </c>
      <c r="F312" s="1">
        <v>0.70673969999999997</v>
      </c>
      <c r="G312" s="1">
        <v>2.9599339999999998E-2</v>
      </c>
      <c r="H312" s="1">
        <f>Table13[[#This Row],[Cl]]/$F$459</f>
        <v>0.95773102455472481</v>
      </c>
      <c r="I312" s="1">
        <f>(Table13[[#This Row],[Cd]])/(Table13[[#This Row],[Cl]])^2</f>
        <v>5.926019165747131E-2</v>
      </c>
    </row>
    <row r="313" spans="1:9" x14ac:dyDescent="0.25">
      <c r="A313" s="1">
        <v>2.9979960000000001</v>
      </c>
      <c r="B313" s="1">
        <v>1.859278</v>
      </c>
      <c r="C313" s="1">
        <v>2.6</v>
      </c>
      <c r="D313" s="1">
        <v>186548.4</v>
      </c>
      <c r="E313" s="1">
        <v>7717.9930000000004</v>
      </c>
      <c r="F313" s="1">
        <v>0.70736549999999998</v>
      </c>
      <c r="G313" s="1">
        <v>2.9265559999999999E-2</v>
      </c>
      <c r="H313" s="1">
        <f>Table13[[#This Row],[Cl]]/$F$459</f>
        <v>0.95857907097855866</v>
      </c>
      <c r="I313" s="1">
        <f>(Table13[[#This Row],[Cd]])/(Table13[[#This Row],[Cl]])^2</f>
        <v>5.8488312335156445E-2</v>
      </c>
    </row>
    <row r="314" spans="1:9" x14ac:dyDescent="0.25">
      <c r="A314" s="1">
        <v>8.9939889999999991</v>
      </c>
      <c r="B314" s="1">
        <v>5.5778350000000003</v>
      </c>
      <c r="C314" s="1">
        <v>2.6</v>
      </c>
      <c r="D314" s="1">
        <v>1721656</v>
      </c>
      <c r="E314" s="1">
        <v>67334.13</v>
      </c>
      <c r="F314" s="1">
        <v>0.72536429999999996</v>
      </c>
      <c r="G314" s="1">
        <v>2.836907E-2</v>
      </c>
      <c r="H314" s="1">
        <f>Table13[[#This Row],[Cl]]/$F$459</f>
        <v>0.9829699593986595</v>
      </c>
      <c r="I314" s="1">
        <f>(Table13[[#This Row],[Cd]])/(Table13[[#This Row],[Cl]])^2</f>
        <v>5.3917872127721693E-2</v>
      </c>
    </row>
    <row r="315" spans="1:9" x14ac:dyDescent="0.25">
      <c r="A315" s="1">
        <v>0.1998664</v>
      </c>
      <c r="B315" s="1">
        <v>0.1216348</v>
      </c>
      <c r="C315" s="1">
        <v>2.7</v>
      </c>
      <c r="D315" s="1">
        <v>879.87879999999996</v>
      </c>
      <c r="E315" s="1">
        <v>28.651540000000001</v>
      </c>
      <c r="F315" s="1">
        <v>0.75068509999999999</v>
      </c>
      <c r="G315" s="1">
        <v>2.44446E-2</v>
      </c>
      <c r="H315" s="1">
        <f>Table13[[#This Row],[Cl]]/$F$459</f>
        <v>1.0172831806971734</v>
      </c>
      <c r="I315" s="1">
        <f>(Table13[[#This Row],[Cd]])/(Table13[[#This Row],[Cl]])^2</f>
        <v>4.3377782155173718E-2</v>
      </c>
    </row>
    <row r="316" spans="1:9" x14ac:dyDescent="0.25">
      <c r="A316" s="1">
        <v>0.3997328</v>
      </c>
      <c r="B316" s="1">
        <v>0.24326970000000001</v>
      </c>
      <c r="C316" s="1">
        <v>2.7</v>
      </c>
      <c r="D316" s="1">
        <v>3517.5639999999999</v>
      </c>
      <c r="E316" s="1">
        <v>114.52679999999999</v>
      </c>
      <c r="F316" s="1">
        <v>0.75026879999999996</v>
      </c>
      <c r="G316" s="1">
        <v>2.4427669999999999E-2</v>
      </c>
      <c r="H316" s="1">
        <f>Table13[[#This Row],[Cl]]/$F$459</f>
        <v>1.0167190360403469</v>
      </c>
      <c r="I316" s="1">
        <f>(Table13[[#This Row],[Cd]])/(Table13[[#This Row],[Cl]])^2</f>
        <v>4.33958571642514E-2</v>
      </c>
    </row>
    <row r="317" spans="1:9" x14ac:dyDescent="0.25">
      <c r="A317" s="1">
        <v>0.499666</v>
      </c>
      <c r="B317" s="1">
        <v>0.3040871</v>
      </c>
      <c r="C317" s="1">
        <v>2.7</v>
      </c>
      <c r="D317" s="1">
        <v>5493.6850000000004</v>
      </c>
      <c r="E317" s="1">
        <v>178.84569999999999</v>
      </c>
      <c r="F317" s="1">
        <v>0.74992639999999999</v>
      </c>
      <c r="G317" s="1">
        <v>2.4413689999999998E-2</v>
      </c>
      <c r="H317" s="1">
        <f>Table13[[#This Row],[Cl]]/$F$459</f>
        <v>1.0162550362073002</v>
      </c>
      <c r="I317" s="1">
        <f>(Table13[[#This Row],[Cd]])/(Table13[[#This Row],[Cl]])^2</f>
        <v>4.3410635198172801E-2</v>
      </c>
    </row>
    <row r="318" spans="1:9" x14ac:dyDescent="0.25">
      <c r="A318" s="1">
        <v>0.59959929999999995</v>
      </c>
      <c r="B318" s="1">
        <v>0.36490450000000002</v>
      </c>
      <c r="C318" s="1">
        <v>2.7</v>
      </c>
      <c r="D318" s="1">
        <v>7906.03</v>
      </c>
      <c r="E318" s="1">
        <v>257.33850000000001</v>
      </c>
      <c r="F318" s="1">
        <v>0.74946409999999997</v>
      </c>
      <c r="G318" s="1">
        <v>2.4394800000000001E-2</v>
      </c>
      <c r="H318" s="1">
        <f>Table13[[#This Row],[Cl]]/$F$459</f>
        <v>1.0156285551243049</v>
      </c>
      <c r="I318" s="1">
        <f>(Table13[[#This Row],[Cd]])/(Table13[[#This Row],[Cl]])^2</f>
        <v>4.34305763484839E-2</v>
      </c>
    </row>
    <row r="319" spans="1:9" x14ac:dyDescent="0.25">
      <c r="A319" s="1">
        <v>0.69921319999999998</v>
      </c>
      <c r="B319" s="1">
        <v>0.42552760000000001</v>
      </c>
      <c r="C319" s="1">
        <v>2.7</v>
      </c>
      <c r="D319" s="1">
        <v>10742.02</v>
      </c>
      <c r="E319" s="1">
        <v>349.62700000000001</v>
      </c>
      <c r="F319" s="1">
        <v>0.74882660000000001</v>
      </c>
      <c r="G319" s="1">
        <v>2.437251E-2</v>
      </c>
      <c r="H319" s="1">
        <f>Table13[[#This Row],[Cl]]/$F$459</f>
        <v>1.0147646535659891</v>
      </c>
      <c r="I319" s="1">
        <f>(Table13[[#This Row],[Cd]])/(Table13[[#This Row],[Cl]])^2</f>
        <v>4.3464804546137374E-2</v>
      </c>
    </row>
    <row r="320" spans="1:9" x14ac:dyDescent="0.25">
      <c r="A320" s="1">
        <v>0.99933209999999995</v>
      </c>
      <c r="B320" s="1">
        <v>0.60817410000000005</v>
      </c>
      <c r="C320" s="1">
        <v>2.7</v>
      </c>
      <c r="D320" s="1">
        <v>21757.78</v>
      </c>
      <c r="E320" s="1">
        <v>723.72180000000003</v>
      </c>
      <c r="F320" s="1">
        <v>0.74252220000000002</v>
      </c>
      <c r="G320" s="1">
        <v>2.4698270000000001E-2</v>
      </c>
      <c r="H320" s="1">
        <f>Table13[[#This Row],[Cl]]/$F$459</f>
        <v>1.0062213108456033</v>
      </c>
      <c r="I320" s="1">
        <f>(Table13[[#This Row],[Cd]])/(Table13[[#This Row],[Cl]])^2</f>
        <v>4.4796867729295434E-2</v>
      </c>
    </row>
    <row r="321" spans="1:9" x14ac:dyDescent="0.25">
      <c r="A321" s="1">
        <v>1.1592249999999999</v>
      </c>
      <c r="B321" s="1">
        <v>0.70548200000000005</v>
      </c>
      <c r="C321" s="1">
        <v>2.7</v>
      </c>
      <c r="D321" s="1">
        <v>28882.75</v>
      </c>
      <c r="E321" s="1">
        <v>1000.518</v>
      </c>
      <c r="F321" s="1">
        <v>0.73251659999999996</v>
      </c>
      <c r="G321" s="1">
        <v>2.5374870000000001E-2</v>
      </c>
      <c r="H321" s="1">
        <f>Table13[[#This Row],[Cl]]/$F$459</f>
        <v>0.992662325070098</v>
      </c>
      <c r="I321" s="1">
        <f>(Table13[[#This Row],[Cd]])/(Table13[[#This Row],[Cl]])^2</f>
        <v>4.7289953183095569E-2</v>
      </c>
    </row>
    <row r="322" spans="1:9" x14ac:dyDescent="0.25">
      <c r="A322" s="1">
        <v>1.3291120000000001</v>
      </c>
      <c r="B322" s="1">
        <v>0.80887160000000002</v>
      </c>
      <c r="C322" s="1">
        <v>2.7</v>
      </c>
      <c r="D322" s="1">
        <v>37515.69</v>
      </c>
      <c r="E322" s="1">
        <v>1373.751</v>
      </c>
      <c r="F322" s="1">
        <v>0.72377670000000005</v>
      </c>
      <c r="G322" s="1">
        <v>2.6503269999999999E-2</v>
      </c>
      <c r="H322" s="1">
        <f>Table13[[#This Row],[Cl]]/$F$459</f>
        <v>0.98081853961202092</v>
      </c>
      <c r="I322" s="1">
        <f>(Table13[[#This Row],[Cd]])/(Table13[[#This Row],[Cl]])^2</f>
        <v>5.0592980469620998E-2</v>
      </c>
    </row>
    <row r="323" spans="1:9" x14ac:dyDescent="0.25">
      <c r="A323" s="1">
        <v>1.5005949999999999</v>
      </c>
      <c r="B323" s="1">
        <v>0.91323270000000001</v>
      </c>
      <c r="C323" s="1">
        <v>2.7</v>
      </c>
      <c r="D323" s="1">
        <v>47303.67</v>
      </c>
      <c r="E323" s="1">
        <v>1818.7629999999999</v>
      </c>
      <c r="F323" s="1">
        <v>0.71594999999999998</v>
      </c>
      <c r="G323" s="1">
        <v>2.7527329999999999E-2</v>
      </c>
      <c r="H323" s="1">
        <f>Table13[[#This Row],[Cl]]/$F$459</f>
        <v>0.97021226772736169</v>
      </c>
      <c r="I323" s="1">
        <f>(Table13[[#This Row],[Cd]])/(Table13[[#This Row],[Cl]])^2</f>
        <v>5.3703019182289695E-2</v>
      </c>
    </row>
    <row r="324" spans="1:9" x14ac:dyDescent="0.25">
      <c r="A324" s="1">
        <v>1.998664</v>
      </c>
      <c r="B324" s="1">
        <v>1.216348</v>
      </c>
      <c r="C324" s="1">
        <v>2.7</v>
      </c>
      <c r="D324" s="1">
        <v>82819.87</v>
      </c>
      <c r="E324" s="1">
        <v>3412.1120000000001</v>
      </c>
      <c r="F324" s="1">
        <v>0.70659320000000003</v>
      </c>
      <c r="G324" s="1">
        <v>2.9111069999999999E-2</v>
      </c>
      <c r="H324" s="1">
        <f>Table13[[#This Row],[Cl]]/$F$459</f>
        <v>0.95753249658877471</v>
      </c>
      <c r="I324" s="1">
        <f>(Table13[[#This Row],[Cd]])/(Table13[[#This Row],[Cl]])^2</f>
        <v>5.8306807281473937E-2</v>
      </c>
    </row>
    <row r="325" spans="1:9" x14ac:dyDescent="0.25">
      <c r="A325" s="1">
        <v>2.9979960000000001</v>
      </c>
      <c r="B325" s="1">
        <v>1.824522</v>
      </c>
      <c r="C325" s="1">
        <v>2.7</v>
      </c>
      <c r="D325" s="1">
        <v>187834.6</v>
      </c>
      <c r="E325" s="1">
        <v>7758.2489999999998</v>
      </c>
      <c r="F325" s="1">
        <v>0.71224259999999995</v>
      </c>
      <c r="G325" s="1">
        <v>2.9418199999999999E-2</v>
      </c>
      <c r="H325" s="1">
        <f>Table13[[#This Row],[Cl]]/$F$459</f>
        <v>0.96518822280610672</v>
      </c>
      <c r="I325" s="1">
        <f>(Table13[[#This Row],[Cd]])/(Table13[[#This Row],[Cl]])^2</f>
        <v>5.7990947511068792E-2</v>
      </c>
    </row>
    <row r="326" spans="1:9" x14ac:dyDescent="0.25">
      <c r="A326" s="1">
        <v>8.9939889999999991</v>
      </c>
      <c r="B326" s="1">
        <v>5.4735670000000001</v>
      </c>
      <c r="C326" s="1">
        <v>2.7</v>
      </c>
      <c r="D326" s="1">
        <v>1727558</v>
      </c>
      <c r="E326" s="1">
        <v>67458.039999999994</v>
      </c>
      <c r="F326" s="1">
        <v>0.72785089999999997</v>
      </c>
      <c r="G326" s="1">
        <v>2.842128E-2</v>
      </c>
      <c r="H326" s="1">
        <f>Table13[[#This Row],[Cl]]/$F$459</f>
        <v>0.98633964977498589</v>
      </c>
      <c r="I326" s="1">
        <f>(Table13[[#This Row],[Cd]])/(Table13[[#This Row],[Cl]])^2</f>
        <v>5.3648648583747197E-2</v>
      </c>
    </row>
    <row r="327" spans="1:9" x14ac:dyDescent="0.25">
      <c r="A327" s="1">
        <v>0.1998664</v>
      </c>
      <c r="B327" s="1">
        <v>0.11944299999999999</v>
      </c>
      <c r="C327" s="1">
        <v>2.8</v>
      </c>
      <c r="D327" s="1">
        <v>878.02409999999998</v>
      </c>
      <c r="E327" s="1">
        <v>28.73132</v>
      </c>
      <c r="F327" s="1">
        <v>0.74910270000000001</v>
      </c>
      <c r="G327" s="1">
        <v>2.451267E-2</v>
      </c>
      <c r="H327" s="1">
        <f>Table13[[#This Row],[Cl]]/$F$459</f>
        <v>1.0151388076369712</v>
      </c>
      <c r="I327" s="1">
        <f>(Table13[[#This Row],[Cd]])/(Table13[[#This Row],[Cl]])^2</f>
        <v>4.3682541058236053E-2</v>
      </c>
    </row>
    <row r="328" spans="1:9" x14ac:dyDescent="0.25">
      <c r="A328" s="1">
        <v>0.3997328</v>
      </c>
      <c r="B328" s="1">
        <v>0.23888609999999999</v>
      </c>
      <c r="C328" s="1">
        <v>2.8</v>
      </c>
      <c r="D328" s="1">
        <v>3510.346</v>
      </c>
      <c r="E328" s="1">
        <v>114.85420000000001</v>
      </c>
      <c r="F328" s="1">
        <v>0.74872930000000004</v>
      </c>
      <c r="G328" s="1">
        <v>2.4497499999999998E-2</v>
      </c>
      <c r="H328" s="1">
        <f>Table13[[#This Row],[Cl]]/$F$459</f>
        <v>1.0146327984732455</v>
      </c>
      <c r="I328" s="1">
        <f>(Table13[[#This Row],[Cd]])/(Table13[[#This Row],[Cl]])^2</f>
        <v>4.3699061397408097E-2</v>
      </c>
    </row>
    <row r="329" spans="1:9" x14ac:dyDescent="0.25">
      <c r="A329" s="1">
        <v>0.499666</v>
      </c>
      <c r="B329" s="1">
        <v>0.29860759999999997</v>
      </c>
      <c r="C329" s="1">
        <v>2.8</v>
      </c>
      <c r="D329" s="1">
        <v>5482.674</v>
      </c>
      <c r="E329" s="1">
        <v>179.3683</v>
      </c>
      <c r="F329" s="1">
        <v>0.74842330000000001</v>
      </c>
      <c r="G329" s="1">
        <v>2.448502E-2</v>
      </c>
      <c r="H329" s="1">
        <f>Table13[[#This Row],[Cl]]/$F$459</f>
        <v>1.0142181257252538</v>
      </c>
      <c r="I329" s="1">
        <f>(Table13[[#This Row],[Cd]])/(Table13[[#This Row],[Cl]])^2</f>
        <v>4.371252201173699E-2</v>
      </c>
    </row>
    <row r="330" spans="1:9" x14ac:dyDescent="0.25">
      <c r="A330" s="1">
        <v>0.59959929999999995</v>
      </c>
      <c r="B330" s="1">
        <v>0.35832910000000001</v>
      </c>
      <c r="C330" s="1">
        <v>2.8</v>
      </c>
      <c r="D330" s="1">
        <v>7890.7120000000004</v>
      </c>
      <c r="E330" s="1">
        <v>258.11309999999997</v>
      </c>
      <c r="F330" s="1">
        <v>0.74801209999999996</v>
      </c>
      <c r="G330" s="1">
        <v>2.4468219999999999E-2</v>
      </c>
      <c r="H330" s="1">
        <f>Table13[[#This Row],[Cl]]/$F$459</f>
        <v>1.0136608922808938</v>
      </c>
      <c r="I330" s="1">
        <f>(Table13[[#This Row],[Cd]])/(Table13[[#This Row],[Cl]])^2</f>
        <v>4.3730569219032636E-2</v>
      </c>
    </row>
    <row r="331" spans="1:9" x14ac:dyDescent="0.25">
      <c r="A331" s="1">
        <v>0.69921319999999998</v>
      </c>
      <c r="B331" s="1">
        <v>0.4178598</v>
      </c>
      <c r="C331" s="1">
        <v>2.8</v>
      </c>
      <c r="D331" s="1">
        <v>10722.3</v>
      </c>
      <c r="E331" s="1">
        <v>350.70699999999999</v>
      </c>
      <c r="F331" s="1">
        <v>0.74745209999999995</v>
      </c>
      <c r="G331" s="1">
        <v>2.4447799999999999E-2</v>
      </c>
      <c r="H331" s="1">
        <f>Table13[[#This Row],[Cl]]/$F$459</f>
        <v>1.0129020140492753</v>
      </c>
      <c r="I331" s="1">
        <f>(Table13[[#This Row],[Cd]])/(Table13[[#This Row],[Cl]])^2</f>
        <v>4.3759570553930732E-2</v>
      </c>
    </row>
    <row r="332" spans="1:9" x14ac:dyDescent="0.25">
      <c r="A332" s="1">
        <v>0.99933209999999995</v>
      </c>
      <c r="B332" s="1">
        <v>0.59721519999999995</v>
      </c>
      <c r="C332" s="1">
        <v>2.8</v>
      </c>
      <c r="D332" s="1">
        <v>21750.76</v>
      </c>
      <c r="E332" s="1">
        <v>724.06529999999998</v>
      </c>
      <c r="F332" s="1">
        <v>0.74228280000000002</v>
      </c>
      <c r="G332" s="1">
        <v>2.4709990000000001E-2</v>
      </c>
      <c r="H332" s="1">
        <f>Table13[[#This Row],[Cl]]/$F$459</f>
        <v>1.0058968904015861</v>
      </c>
      <c r="I332" s="1">
        <f>(Table13[[#This Row],[Cd]])/(Table13[[#This Row],[Cl]])^2</f>
        <v>4.4847039078518919E-2</v>
      </c>
    </row>
    <row r="333" spans="1:9" x14ac:dyDescent="0.25">
      <c r="A333" s="1">
        <v>1.1592249999999999</v>
      </c>
      <c r="B333" s="1">
        <v>0.69276959999999999</v>
      </c>
      <c r="C333" s="1">
        <v>2.8</v>
      </c>
      <c r="D333" s="1">
        <v>28910.080000000002</v>
      </c>
      <c r="E333" s="1">
        <v>996.89549999999997</v>
      </c>
      <c r="F333" s="1">
        <v>0.73320969999999996</v>
      </c>
      <c r="G333" s="1">
        <v>2.5283E-2</v>
      </c>
      <c r="H333" s="1">
        <f>Table13[[#This Row],[Cl]]/$F$459</f>
        <v>0.99360157239569591</v>
      </c>
      <c r="I333" s="1">
        <f>(Table13[[#This Row],[Cd]])/(Table13[[#This Row],[Cl]])^2</f>
        <v>4.7029699197970551E-2</v>
      </c>
    </row>
    <row r="334" spans="1:9" x14ac:dyDescent="0.25">
      <c r="A334" s="1">
        <v>1.3291120000000001</v>
      </c>
      <c r="B334" s="1">
        <v>0.79429620000000001</v>
      </c>
      <c r="C334" s="1">
        <v>2.8</v>
      </c>
      <c r="D334" s="1">
        <v>37523.69</v>
      </c>
      <c r="E334" s="1">
        <v>1359.807</v>
      </c>
      <c r="F334" s="1">
        <v>0.72393099999999999</v>
      </c>
      <c r="G334" s="1">
        <v>2.6234270000000001E-2</v>
      </c>
      <c r="H334" s="1">
        <f>Table13[[#This Row],[Cl]]/$F$459</f>
        <v>0.9810276376676258</v>
      </c>
      <c r="I334" s="1">
        <f>(Table13[[#This Row],[Cd]])/(Table13[[#This Row],[Cl]])^2</f>
        <v>5.0058131562135379E-2</v>
      </c>
    </row>
    <row r="335" spans="1:9" x14ac:dyDescent="0.25">
      <c r="A335" s="1">
        <v>1.5005949999999999</v>
      </c>
      <c r="B335" s="1">
        <v>0.89677669999999998</v>
      </c>
      <c r="C335" s="1">
        <v>2.8</v>
      </c>
      <c r="D335" s="1">
        <v>47460.79</v>
      </c>
      <c r="E335" s="1">
        <v>1806.799</v>
      </c>
      <c r="F335" s="1">
        <v>0.71832810000000002</v>
      </c>
      <c r="G335" s="1">
        <v>2.7346240000000001E-2</v>
      </c>
      <c r="H335" s="1">
        <f>Table13[[#This Row],[Cl]]/$F$459</f>
        <v>0.97343492544631194</v>
      </c>
      <c r="I335" s="1">
        <f>(Table13[[#This Row],[Cd]])/(Table13[[#This Row],[Cl]])^2</f>
        <v>5.2997076057963166E-2</v>
      </c>
    </row>
    <row r="336" spans="1:9" x14ac:dyDescent="0.25">
      <c r="A336" s="1">
        <v>1.998664</v>
      </c>
      <c r="B336" s="1">
        <v>1.1944300000000001</v>
      </c>
      <c r="C336" s="1">
        <v>2.8</v>
      </c>
      <c r="D336" s="1">
        <v>82345.11</v>
      </c>
      <c r="E336" s="1">
        <v>3345.422</v>
      </c>
      <c r="F336" s="1">
        <v>0.70254269999999996</v>
      </c>
      <c r="G336" s="1">
        <v>2.8542089999999999E-2</v>
      </c>
      <c r="H336" s="1">
        <f>Table13[[#This Row],[Cl]]/$F$459</f>
        <v>0.95204350323668341</v>
      </c>
      <c r="I336" s="1">
        <f>(Table13[[#This Row],[Cd]])/(Table13[[#This Row],[Cl]])^2</f>
        <v>5.7828286011140602E-2</v>
      </c>
    </row>
    <row r="337" spans="1:9" x14ac:dyDescent="0.25">
      <c r="A337" s="1">
        <v>2.9979960000000001</v>
      </c>
      <c r="B337" s="1">
        <v>1.7916449999999999</v>
      </c>
      <c r="C337" s="1">
        <v>2.8</v>
      </c>
      <c r="D337" s="1">
        <v>191357.7</v>
      </c>
      <c r="E337" s="1">
        <v>8008.4009999999998</v>
      </c>
      <c r="F337" s="1">
        <v>0.72560190000000002</v>
      </c>
      <c r="G337" s="1">
        <v>3.036674E-2</v>
      </c>
      <c r="H337" s="1">
        <f>Table13[[#This Row],[Cl]]/$F$459</f>
        <v>0.98329194059121772</v>
      </c>
      <c r="I337" s="1">
        <f>(Table13[[#This Row],[Cd]])/(Table13[[#This Row],[Cl]])^2</f>
        <v>5.7676825430398017E-2</v>
      </c>
    </row>
    <row r="338" spans="1:9" x14ac:dyDescent="0.25">
      <c r="A338" s="1">
        <v>8.9939889999999991</v>
      </c>
      <c r="B338" s="1">
        <v>5.3749359999999999</v>
      </c>
      <c r="C338" s="1">
        <v>2.8</v>
      </c>
      <c r="D338" s="1">
        <v>1731232</v>
      </c>
      <c r="E338" s="1">
        <v>67478.91</v>
      </c>
      <c r="F338" s="1">
        <v>0.72939889999999996</v>
      </c>
      <c r="G338" s="1">
        <v>2.8430070000000002E-2</v>
      </c>
      <c r="H338" s="1">
        <f>Table13[[#This Row],[Cl]]/$F$459</f>
        <v>0.98843740602953145</v>
      </c>
      <c r="I338" s="1">
        <f>(Table13[[#This Row],[Cd]])/(Table13[[#This Row],[Cl]])^2</f>
        <v>5.3437695503898673E-2</v>
      </c>
    </row>
    <row r="339" spans="1:9" x14ac:dyDescent="0.25">
      <c r="A339" s="1">
        <v>0.1998664</v>
      </c>
      <c r="B339" s="1">
        <v>0.1173656</v>
      </c>
      <c r="C339" s="1">
        <v>2.9</v>
      </c>
      <c r="D339" s="1">
        <v>876.32100000000003</v>
      </c>
      <c r="E339" s="1">
        <v>28.80566</v>
      </c>
      <c r="F339" s="1">
        <v>0.74764969999999997</v>
      </c>
      <c r="G339" s="1">
        <v>2.4576089999999998E-2</v>
      </c>
      <c r="H339" s="1">
        <f>Table13[[#This Row],[Cl]]/$F$459</f>
        <v>1.0131697896538607</v>
      </c>
      <c r="I339" s="1">
        <f>(Table13[[#This Row],[Cd]])/(Table13[[#This Row],[Cl]])^2</f>
        <v>4.3965950034836089E-2</v>
      </c>
    </row>
    <row r="340" spans="1:9" x14ac:dyDescent="0.25">
      <c r="A340" s="1">
        <v>0.3997328</v>
      </c>
      <c r="B340" s="1">
        <v>0.2347312</v>
      </c>
      <c r="C340" s="1">
        <v>2.9</v>
      </c>
      <c r="D340" s="1">
        <v>3503.7080000000001</v>
      </c>
      <c r="E340" s="1">
        <v>115.1587</v>
      </c>
      <c r="F340" s="1">
        <v>0.74731360000000002</v>
      </c>
      <c r="G340" s="1">
        <v>2.456245E-2</v>
      </c>
      <c r="H340" s="1">
        <f>Table13[[#This Row],[Cl]]/$F$459</f>
        <v>1.0127143272009198</v>
      </c>
      <c r="I340" s="1">
        <f>(Table13[[#This Row],[Cd]])/(Table13[[#This Row],[Cl]])^2</f>
        <v>4.3981082255650963E-2</v>
      </c>
    </row>
    <row r="341" spans="1:9" x14ac:dyDescent="0.25">
      <c r="A341" s="1">
        <v>0.499666</v>
      </c>
      <c r="B341" s="1">
        <v>0.29341400000000001</v>
      </c>
      <c r="C341" s="1">
        <v>2.9</v>
      </c>
      <c r="D341" s="1">
        <v>5472.5330000000004</v>
      </c>
      <c r="E341" s="1">
        <v>179.8536</v>
      </c>
      <c r="F341" s="1">
        <v>0.74703900000000001</v>
      </c>
      <c r="G341" s="1">
        <v>2.455127E-2</v>
      </c>
      <c r="H341" s="1">
        <f>Table13[[#This Row],[Cl]]/$F$459</f>
        <v>1.0123422058394869</v>
      </c>
      <c r="I341" s="1">
        <f>(Table13[[#This Row],[Cd]])/(Table13[[#This Row],[Cl]])^2</f>
        <v>4.3993388304351927E-2</v>
      </c>
    </row>
    <row r="342" spans="1:9" x14ac:dyDescent="0.25">
      <c r="A342" s="1">
        <v>0.59959929999999995</v>
      </c>
      <c r="B342" s="1">
        <v>0.35209679999999999</v>
      </c>
      <c r="C342" s="1">
        <v>2.9</v>
      </c>
      <c r="D342" s="1">
        <v>7876.5720000000001</v>
      </c>
      <c r="E342" s="1">
        <v>258.83089999999999</v>
      </c>
      <c r="F342" s="1">
        <v>0.74667159999999999</v>
      </c>
      <c r="G342" s="1">
        <v>2.4536269999999999E-2</v>
      </c>
      <c r="H342" s="1">
        <f>Table13[[#This Row],[Cl]]/$F$459</f>
        <v>1.011844327513957</v>
      </c>
      <c r="I342" s="1">
        <f>(Table13[[#This Row],[Cd]])/(Table13[[#This Row],[Cl]])^2</f>
        <v>4.400978793952897E-2</v>
      </c>
    </row>
    <row r="343" spans="1:9" x14ac:dyDescent="0.25">
      <c r="A343" s="1">
        <v>0.69921319999999998</v>
      </c>
      <c r="B343" s="1">
        <v>0.41059210000000002</v>
      </c>
      <c r="C343" s="1">
        <v>2.9</v>
      </c>
      <c r="D343" s="1">
        <v>10704</v>
      </c>
      <c r="E343" s="1">
        <v>351.70909999999998</v>
      </c>
      <c r="F343" s="1">
        <v>0.74617659999999997</v>
      </c>
      <c r="G343" s="1">
        <v>2.4517649999999998E-2</v>
      </c>
      <c r="H343" s="1">
        <f>Table13[[#This Row],[Cl]]/$F$459</f>
        <v>1.011173533362794</v>
      </c>
      <c r="I343" s="1">
        <f>(Table13[[#This Row],[Cd]])/(Table13[[#This Row],[Cl]])^2</f>
        <v>4.4034755572553035E-2</v>
      </c>
    </row>
    <row r="344" spans="1:9" x14ac:dyDescent="0.25">
      <c r="A344" s="1">
        <v>0.99933209999999995</v>
      </c>
      <c r="B344" s="1">
        <v>0.58682800000000002</v>
      </c>
      <c r="C344" s="1">
        <v>2.9</v>
      </c>
      <c r="D344" s="1">
        <v>21738.91</v>
      </c>
      <c r="E344" s="1">
        <v>724.52670000000001</v>
      </c>
      <c r="F344" s="1">
        <v>0.74187820000000004</v>
      </c>
      <c r="G344" s="1">
        <v>2.472574E-2</v>
      </c>
      <c r="H344" s="1">
        <f>Table13[[#This Row],[Cl]]/$F$459</f>
        <v>1.0053486008792418</v>
      </c>
      <c r="I344" s="1">
        <f>(Table13[[#This Row],[Cd]])/(Table13[[#This Row],[Cl]])^2</f>
        <v>4.4924585527343887E-2</v>
      </c>
    </row>
    <row r="345" spans="1:9" x14ac:dyDescent="0.25">
      <c r="A345" s="1">
        <v>1.1592249999999999</v>
      </c>
      <c r="B345" s="1">
        <v>0.68072049999999995</v>
      </c>
      <c r="C345" s="1">
        <v>2.9</v>
      </c>
      <c r="D345" s="1">
        <v>28936.51</v>
      </c>
      <c r="E345" s="1">
        <v>994.48850000000004</v>
      </c>
      <c r="F345" s="1">
        <v>0.73388010000000004</v>
      </c>
      <c r="G345" s="1">
        <v>2.522195E-2</v>
      </c>
      <c r="H345" s="1">
        <f>Table13[[#This Row],[Cl]]/$F$459</f>
        <v>0.99451005805011938</v>
      </c>
      <c r="I345" s="1">
        <f>(Table13[[#This Row],[Cd]])/(Table13[[#This Row],[Cl]])^2</f>
        <v>4.6830461481909669E-2</v>
      </c>
    </row>
    <row r="346" spans="1:9" x14ac:dyDescent="0.25">
      <c r="A346" s="1">
        <v>1.3291120000000001</v>
      </c>
      <c r="B346" s="1">
        <v>0.78048130000000004</v>
      </c>
      <c r="C346" s="1">
        <v>2.9</v>
      </c>
      <c r="D346" s="1">
        <v>37547.370000000003</v>
      </c>
      <c r="E346" s="1">
        <v>1349.278</v>
      </c>
      <c r="F346" s="1">
        <v>0.72438789999999997</v>
      </c>
      <c r="G346" s="1">
        <v>2.603113E-2</v>
      </c>
      <c r="H346" s="1">
        <f>Table13[[#This Row],[Cl]]/$F$459</f>
        <v>0.98164680099624457</v>
      </c>
      <c r="I346" s="1">
        <f>(Table13[[#This Row],[Cd]])/(Table13[[#This Row],[Cl]])^2</f>
        <v>4.9607877550106677E-2</v>
      </c>
    </row>
    <row r="347" spans="1:9" x14ac:dyDescent="0.25">
      <c r="A347" s="1">
        <v>1.5005949999999999</v>
      </c>
      <c r="B347" s="1">
        <v>0.88117939999999995</v>
      </c>
      <c r="C347" s="1">
        <v>2.9</v>
      </c>
      <c r="D347" s="1">
        <v>47487.83</v>
      </c>
      <c r="E347" s="1">
        <v>1787.597</v>
      </c>
      <c r="F347" s="1">
        <v>0.71873730000000002</v>
      </c>
      <c r="G347" s="1">
        <v>2.7055619999999999E-2</v>
      </c>
      <c r="H347" s="1">
        <f>Table13[[#This Row],[Cl]]/$F$459</f>
        <v>0.97398944861127323</v>
      </c>
      <c r="I347" s="1">
        <f>(Table13[[#This Row],[Cd]])/(Table13[[#This Row],[Cl]])^2</f>
        <v>5.237416630428051E-2</v>
      </c>
    </row>
    <row r="348" spans="1:9" x14ac:dyDescent="0.25">
      <c r="A348" s="1">
        <v>1.998664</v>
      </c>
      <c r="B348" s="1">
        <v>1.173656</v>
      </c>
      <c r="C348" s="1">
        <v>2.9</v>
      </c>
      <c r="D348" s="1">
        <v>83396.44</v>
      </c>
      <c r="E348" s="1">
        <v>3382.8009999999999</v>
      </c>
      <c r="F348" s="1">
        <v>0.71151229999999999</v>
      </c>
      <c r="G348" s="1">
        <v>2.8861000000000001E-2</v>
      </c>
      <c r="H348" s="1">
        <f>Table13[[#This Row],[Cl]]/$F$459</f>
        <v>0.96419856428369421</v>
      </c>
      <c r="I348" s="1">
        <f>(Table13[[#This Row],[Cd]])/(Table13[[#This Row],[Cl]])^2</f>
        <v>5.7009410525235345E-2</v>
      </c>
    </row>
    <row r="349" spans="1:9" x14ac:dyDescent="0.25">
      <c r="A349" s="1">
        <v>2.9979960000000001</v>
      </c>
      <c r="B349" s="1">
        <v>1.7604839999999999</v>
      </c>
      <c r="C349" s="1">
        <v>2.9</v>
      </c>
      <c r="D349" s="1">
        <v>187159.6</v>
      </c>
      <c r="E349" s="1">
        <v>7599.7820000000002</v>
      </c>
      <c r="F349" s="1">
        <v>0.70968319999999996</v>
      </c>
      <c r="G349" s="1">
        <v>2.881732E-2</v>
      </c>
      <c r="H349" s="1">
        <f>Table13[[#This Row],[Cl]]/$F$459</f>
        <v>0.96171987825966998</v>
      </c>
      <c r="I349" s="1">
        <f>(Table13[[#This Row],[Cd]])/(Table13[[#This Row],[Cl]])^2</f>
        <v>5.7216928458936167E-2</v>
      </c>
    </row>
    <row r="350" spans="1:9" x14ac:dyDescent="0.25">
      <c r="A350" s="1">
        <v>8.9939889999999991</v>
      </c>
      <c r="B350" s="1">
        <v>5.2814519999999998</v>
      </c>
      <c r="C350" s="1">
        <v>2.9</v>
      </c>
      <c r="D350" s="1">
        <v>1733897</v>
      </c>
      <c r="E350" s="1">
        <v>67502.22</v>
      </c>
      <c r="F350" s="1">
        <v>0.73052159999999999</v>
      </c>
      <c r="G350" s="1">
        <v>2.8439889999999999E-2</v>
      </c>
      <c r="H350" s="1">
        <f>Table13[[#This Row],[Cl]]/$F$459</f>
        <v>0.98995882136995683</v>
      </c>
      <c r="I350" s="1">
        <f>(Table13[[#This Row],[Cd]])/(Table13[[#This Row],[Cl]])^2</f>
        <v>5.3291971750867521E-2</v>
      </c>
    </row>
    <row r="351" spans="1:9" x14ac:dyDescent="0.25">
      <c r="A351" s="1">
        <v>0.1998664</v>
      </c>
      <c r="B351" s="1">
        <v>0.11539290000000001</v>
      </c>
      <c r="C351" s="1">
        <v>3</v>
      </c>
      <c r="D351" s="1">
        <v>874.75360000000001</v>
      </c>
      <c r="E351" s="1">
        <v>28.87499</v>
      </c>
      <c r="F351" s="1">
        <v>0.74631239999999999</v>
      </c>
      <c r="G351" s="1">
        <v>2.4635239999999999E-2</v>
      </c>
      <c r="H351" s="1">
        <f>Table13[[#This Row],[Cl]]/$F$459</f>
        <v>1.0113575613339616</v>
      </c>
      <c r="I351" s="1">
        <f>(Table13[[#This Row],[Cd]])/(Table13[[#This Row],[Cl]])^2</f>
        <v>4.4229851638066274E-2</v>
      </c>
    </row>
    <row r="352" spans="1:9" x14ac:dyDescent="0.25">
      <c r="A352" s="1">
        <v>0.3997328</v>
      </c>
      <c r="B352" s="1">
        <v>0.23078589999999999</v>
      </c>
      <c r="C352" s="1">
        <v>3</v>
      </c>
      <c r="D352" s="1">
        <v>3497.5909999999999</v>
      </c>
      <c r="E352" s="1">
        <v>115.4423</v>
      </c>
      <c r="F352" s="1">
        <v>0.74600880000000003</v>
      </c>
      <c r="G352" s="1">
        <v>2.4622939999999999E-2</v>
      </c>
      <c r="H352" s="1">
        <f>Table13[[#This Row],[Cl]]/$F$459</f>
        <v>1.0109461409212483</v>
      </c>
      <c r="I352" s="1">
        <f>(Table13[[#This Row],[Cd]])/(Table13[[#This Row],[Cl]])^2</f>
        <v>4.4243757760301358E-2</v>
      </c>
    </row>
    <row r="353" spans="1:9" x14ac:dyDescent="0.25">
      <c r="A353" s="1">
        <v>0.499666</v>
      </c>
      <c r="B353" s="1">
        <v>0.28848230000000002</v>
      </c>
      <c r="C353" s="1">
        <v>3</v>
      </c>
      <c r="D353" s="1">
        <v>5463.1750000000002</v>
      </c>
      <c r="E353" s="1">
        <v>180.30500000000001</v>
      </c>
      <c r="F353" s="1">
        <v>0.74576160000000002</v>
      </c>
      <c r="G353" s="1">
        <v>2.4612889999999998E-2</v>
      </c>
      <c r="H353" s="1">
        <f>Table13[[#This Row],[Cl]]/$F$459</f>
        <v>1.0106111503875768</v>
      </c>
      <c r="I353" s="1">
        <f>(Table13[[#This Row],[Cd]])/(Table13[[#This Row],[Cl]])^2</f>
        <v>4.4255023535748665E-2</v>
      </c>
    </row>
    <row r="354" spans="1:9" x14ac:dyDescent="0.25">
      <c r="A354" s="1">
        <v>0.59959929999999995</v>
      </c>
      <c r="B354" s="1">
        <v>0.34617880000000001</v>
      </c>
      <c r="C354" s="1">
        <v>3</v>
      </c>
      <c r="D354" s="1">
        <v>7863.4949999999999</v>
      </c>
      <c r="E354" s="1">
        <v>259.4973</v>
      </c>
      <c r="F354" s="1">
        <v>0.74543199999999998</v>
      </c>
      <c r="G354" s="1">
        <v>2.4599449999999998E-2</v>
      </c>
      <c r="H354" s="1">
        <f>Table13[[#This Row],[Cl]]/$F$459</f>
        <v>1.0101644963426812</v>
      </c>
      <c r="I354" s="1">
        <f>(Table13[[#This Row],[Cd]])/(Table13[[#This Row],[Cl]])^2</f>
        <v>4.4269980698136743E-2</v>
      </c>
    </row>
    <row r="355" spans="1:9" x14ac:dyDescent="0.25">
      <c r="A355" s="1">
        <v>0.69921319999999998</v>
      </c>
      <c r="B355" s="1">
        <v>0.40369090000000002</v>
      </c>
      <c r="C355" s="1">
        <v>3</v>
      </c>
      <c r="D355" s="1">
        <v>10687.01</v>
      </c>
      <c r="E355" s="1">
        <v>352.63959999999997</v>
      </c>
      <c r="F355" s="1">
        <v>0.74499190000000004</v>
      </c>
      <c r="G355" s="1">
        <v>2.458252E-2</v>
      </c>
      <c r="H355" s="1">
        <f>Table13[[#This Row],[Cl]]/$F$459</f>
        <v>1.009568099361011</v>
      </c>
      <c r="I355" s="1">
        <f>(Table13[[#This Row],[Cd]])/(Table13[[#This Row],[Cl]])^2</f>
        <v>4.4291796864628391E-2</v>
      </c>
    </row>
    <row r="356" spans="1:9" x14ac:dyDescent="0.25">
      <c r="A356" s="1">
        <v>0.99933209999999995</v>
      </c>
      <c r="B356" s="1">
        <v>0.5769647</v>
      </c>
      <c r="C356" s="1">
        <v>3</v>
      </c>
      <c r="D356" s="1">
        <v>21724.21</v>
      </c>
      <c r="E356" s="1">
        <v>725.10829999999999</v>
      </c>
      <c r="F356" s="1">
        <v>0.74137649999999999</v>
      </c>
      <c r="G356" s="1">
        <v>2.4745590000000001E-2</v>
      </c>
      <c r="H356" s="1">
        <f>Table13[[#This Row],[Cl]]/$F$459</f>
        <v>1.0046687272920936</v>
      </c>
      <c r="I356" s="1">
        <f>(Table13[[#This Row],[Cd]])/(Table13[[#This Row],[Cl]])^2</f>
        <v>4.5021522915366173E-2</v>
      </c>
    </row>
    <row r="357" spans="1:9" x14ac:dyDescent="0.25">
      <c r="A357" s="1">
        <v>1.1592249999999999</v>
      </c>
      <c r="B357" s="1">
        <v>0.66927899999999996</v>
      </c>
      <c r="C357" s="1">
        <v>3</v>
      </c>
      <c r="D357" s="1">
        <v>28944.95</v>
      </c>
      <c r="E357" s="1">
        <v>991.92150000000004</v>
      </c>
      <c r="F357" s="1">
        <v>0.73409409999999997</v>
      </c>
      <c r="G357" s="1">
        <v>2.5156850000000001E-2</v>
      </c>
      <c r="H357" s="1">
        <f>Table13[[#This Row],[Cl]]/$F$459</f>
        <v>0.99480005794577353</v>
      </c>
      <c r="I357" s="1">
        <f>(Table13[[#This Row],[Cd]])/(Table13[[#This Row],[Cl]])^2</f>
        <v>4.6682358881570726E-2</v>
      </c>
    </row>
    <row r="358" spans="1:9" x14ac:dyDescent="0.25">
      <c r="A358" s="1">
        <v>1.3291120000000001</v>
      </c>
      <c r="B358" s="1">
        <v>0.76736300000000002</v>
      </c>
      <c r="C358" s="1">
        <v>3</v>
      </c>
      <c r="D358" s="1">
        <v>37627.519999999997</v>
      </c>
      <c r="E358" s="1">
        <v>1344.42</v>
      </c>
      <c r="F358" s="1">
        <v>0.72593410000000003</v>
      </c>
      <c r="G358" s="1">
        <v>2.5937399999999999E-2</v>
      </c>
      <c r="H358" s="1">
        <f>Table13[[#This Row],[Cl]]/$F$459</f>
        <v>0.98374211799933142</v>
      </c>
      <c r="I358" s="1">
        <f>(Table13[[#This Row],[Cd]])/(Table13[[#This Row],[Cl]])^2</f>
        <v>4.9218916032652271E-2</v>
      </c>
    </row>
    <row r="359" spans="1:9" x14ac:dyDescent="0.25">
      <c r="A359" s="1">
        <v>1.5005949999999999</v>
      </c>
      <c r="B359" s="1">
        <v>0.86636860000000004</v>
      </c>
      <c r="C359" s="1">
        <v>3</v>
      </c>
      <c r="D359" s="1">
        <v>47517.82</v>
      </c>
      <c r="E359" s="1">
        <v>1771.17</v>
      </c>
      <c r="F359" s="1">
        <v>0.71919120000000003</v>
      </c>
      <c r="G359" s="1">
        <v>2.6807000000000001E-2</v>
      </c>
      <c r="H359" s="1">
        <f>Table13[[#This Row],[Cl]]/$F$459</f>
        <v>0.97460454652079409</v>
      </c>
      <c r="I359" s="1">
        <f>(Table13[[#This Row],[Cd]])/(Table13[[#This Row],[Cl]])^2</f>
        <v>5.1827407459522593E-2</v>
      </c>
    </row>
    <row r="360" spans="1:9" x14ac:dyDescent="0.25">
      <c r="A360" s="1">
        <v>1.998664</v>
      </c>
      <c r="B360" s="1">
        <v>1.153929</v>
      </c>
      <c r="C360" s="1">
        <v>3</v>
      </c>
      <c r="D360" s="1">
        <v>82400.56</v>
      </c>
      <c r="E360" s="1">
        <v>3275.9580000000001</v>
      </c>
      <c r="F360" s="1">
        <v>0.70301579999999997</v>
      </c>
      <c r="G360" s="1">
        <v>2.7949450000000001E-2</v>
      </c>
      <c r="H360" s="1">
        <f>Table13[[#This Row],[Cl]]/$F$459</f>
        <v>0.95268461982843122</v>
      </c>
      <c r="I360" s="1">
        <f>(Table13[[#This Row],[Cd]])/(Table13[[#This Row],[Cl]])^2</f>
        <v>5.6551365330481593E-2</v>
      </c>
    </row>
    <row r="361" spans="1:9" x14ac:dyDescent="0.25">
      <c r="A361" s="1">
        <v>2.9979960000000001</v>
      </c>
      <c r="B361" s="1">
        <v>1.7308939999999999</v>
      </c>
      <c r="C361" s="1">
        <v>3</v>
      </c>
      <c r="D361" s="1">
        <v>187941.8</v>
      </c>
      <c r="E361" s="1">
        <v>7611.7759999999998</v>
      </c>
      <c r="F361" s="1">
        <v>0.71264910000000004</v>
      </c>
      <c r="G361" s="1">
        <v>2.8862789999999999E-2</v>
      </c>
      <c r="H361" s="1">
        <f>Table13[[#This Row],[Cl]]/$F$459</f>
        <v>0.96573908709388001</v>
      </c>
      <c r="I361" s="1">
        <f>(Table13[[#This Row],[Cd]])/(Table13[[#This Row],[Cl]])^2</f>
        <v>5.683120015478485E-2</v>
      </c>
    </row>
    <row r="362" spans="1:9" x14ac:dyDescent="0.25">
      <c r="A362" s="1">
        <v>8.9939889999999991</v>
      </c>
      <c r="B362" s="1">
        <v>5.1926819999999996</v>
      </c>
      <c r="C362" s="1">
        <v>3</v>
      </c>
      <c r="D362" s="1">
        <v>1730692</v>
      </c>
      <c r="E362" s="1">
        <v>67058.899999999994</v>
      </c>
      <c r="F362" s="1">
        <v>0.72917160000000003</v>
      </c>
      <c r="G362" s="1">
        <v>2.8253110000000001E-2</v>
      </c>
      <c r="H362" s="1">
        <f>Table13[[#This Row],[Cl]]/$F$459</f>
        <v>0.98812938277587636</v>
      </c>
      <c r="I362" s="1">
        <f>(Table13[[#This Row],[Cd]])/(Table13[[#This Row],[Cl]])^2</f>
        <v>5.3138191525189872E-2</v>
      </c>
    </row>
    <row r="363" spans="1:9" x14ac:dyDescent="0.25">
      <c r="A363" s="1">
        <v>0.1998664</v>
      </c>
      <c r="B363" s="1">
        <v>0.11351650000000001</v>
      </c>
      <c r="C363" s="1">
        <v>3.1</v>
      </c>
      <c r="D363" s="1">
        <v>873.30799999999999</v>
      </c>
      <c r="E363" s="1">
        <v>28.93974</v>
      </c>
      <c r="F363" s="1">
        <v>0.74507900000000005</v>
      </c>
      <c r="G363" s="1">
        <v>2.4690480000000001E-2</v>
      </c>
      <c r="H363" s="1">
        <f>Table13[[#This Row],[Cl]]/$F$459</f>
        <v>1.0096861320288217</v>
      </c>
      <c r="I363" s="1">
        <f>(Table13[[#This Row],[Cd]])/(Table13[[#This Row],[Cl]])^2</f>
        <v>4.4475914530924518E-2</v>
      </c>
    </row>
    <row r="364" spans="1:9" x14ac:dyDescent="0.25">
      <c r="A364" s="1">
        <v>0.3997328</v>
      </c>
      <c r="B364" s="1">
        <v>0.22703300000000001</v>
      </c>
      <c r="C364" s="1">
        <v>3.1</v>
      </c>
      <c r="D364" s="1">
        <v>3491.942</v>
      </c>
      <c r="E364" s="1">
        <v>115.7068</v>
      </c>
      <c r="F364" s="1">
        <v>0.74480389999999996</v>
      </c>
      <c r="G364" s="1">
        <v>2.4679349999999999E-2</v>
      </c>
      <c r="H364" s="1">
        <f>Table13[[#This Row],[Cl]]/$F$459</f>
        <v>1.009313333097539</v>
      </c>
      <c r="I364" s="1">
        <f>(Table13[[#This Row],[Cd]])/(Table13[[#This Row],[Cl]])^2</f>
        <v>4.4488712042629178E-2</v>
      </c>
    </row>
    <row r="365" spans="1:9" x14ac:dyDescent="0.25">
      <c r="A365" s="1">
        <v>0.499666</v>
      </c>
      <c r="B365" s="1">
        <v>0.28379120000000002</v>
      </c>
      <c r="C365" s="1">
        <v>3.1</v>
      </c>
      <c r="D365" s="1">
        <v>5454.5230000000001</v>
      </c>
      <c r="E365" s="1">
        <v>180.72540000000001</v>
      </c>
      <c r="F365" s="1">
        <v>0.74458049999999998</v>
      </c>
      <c r="G365" s="1">
        <v>2.4670279999999999E-2</v>
      </c>
      <c r="H365" s="1">
        <f>Table13[[#This Row],[Cl]]/$F$459</f>
        <v>1.0090105948887111</v>
      </c>
      <c r="I365" s="1">
        <f>(Table13[[#This Row],[Cd]])/(Table13[[#This Row],[Cl]])^2</f>
        <v>4.4499052338552537E-2</v>
      </c>
    </row>
    <row r="366" spans="1:9" x14ac:dyDescent="0.25">
      <c r="A366" s="1">
        <v>0.59959929999999995</v>
      </c>
      <c r="B366" s="1">
        <v>0.3405495</v>
      </c>
      <c r="C366" s="1">
        <v>3.1</v>
      </c>
      <c r="D366" s="1">
        <v>7851.3819999999996</v>
      </c>
      <c r="E366" s="1">
        <v>260.11700000000002</v>
      </c>
      <c r="F366" s="1">
        <v>0.74428380000000005</v>
      </c>
      <c r="G366" s="1">
        <v>2.465819E-2</v>
      </c>
      <c r="H366" s="1">
        <f>Table13[[#This Row],[Cl]]/$F$459</f>
        <v>1.0086085249399235</v>
      </c>
      <c r="I366" s="1">
        <f>(Table13[[#This Row],[Cd]])/(Table13[[#This Row],[Cl]])^2</f>
        <v>4.4512712715214661E-2</v>
      </c>
    </row>
    <row r="367" spans="1:9" x14ac:dyDescent="0.25">
      <c r="A367" s="1">
        <v>0.69921319999999998</v>
      </c>
      <c r="B367" s="1">
        <v>0.39712639999999999</v>
      </c>
      <c r="C367" s="1">
        <v>3.1</v>
      </c>
      <c r="D367" s="1">
        <v>10671.21</v>
      </c>
      <c r="E367" s="1">
        <v>353.50470000000001</v>
      </c>
      <c r="F367" s="1">
        <v>0.74389050000000001</v>
      </c>
      <c r="G367" s="1">
        <v>2.4642830000000001E-2</v>
      </c>
      <c r="H367" s="1">
        <f>Table13[[#This Row],[Cl]]/$F$459</f>
        <v>1.0080755484961812</v>
      </c>
      <c r="I367" s="1">
        <f>(Table13[[#This Row],[Cd]])/(Table13[[#This Row],[Cl]])^2</f>
        <v>4.4532036467264245E-2</v>
      </c>
    </row>
    <row r="368" spans="1:9" x14ac:dyDescent="0.25">
      <c r="A368" s="1">
        <v>0.99933209999999995</v>
      </c>
      <c r="B368" s="1">
        <v>0.56758249999999999</v>
      </c>
      <c r="C368" s="1">
        <v>3.1</v>
      </c>
      <c r="D368" s="1">
        <v>21707.89</v>
      </c>
      <c r="E368" s="1">
        <v>725.79369999999994</v>
      </c>
      <c r="F368" s="1">
        <v>0.74081980000000003</v>
      </c>
      <c r="G368" s="1">
        <v>2.4768979999999999E-2</v>
      </c>
      <c r="H368" s="1">
        <f>Table13[[#This Row],[Cl]]/$F$459</f>
        <v>1.0039143210214827</v>
      </c>
      <c r="I368" s="1">
        <f>(Table13[[#This Row],[Cd]])/(Table13[[#This Row],[Cl]])^2</f>
        <v>4.5131831695096443E-2</v>
      </c>
    </row>
    <row r="369" spans="1:9" x14ac:dyDescent="0.25">
      <c r="A369" s="1">
        <v>1.1592249999999999</v>
      </c>
      <c r="B369" s="1">
        <v>0.65839570000000003</v>
      </c>
      <c r="C369" s="1">
        <v>3.1</v>
      </c>
      <c r="D369" s="1">
        <v>28955.02</v>
      </c>
      <c r="E369" s="1">
        <v>990.26620000000003</v>
      </c>
      <c r="F369" s="1">
        <v>0.73434949999999999</v>
      </c>
      <c r="G369" s="1">
        <v>2.5114870000000001E-2</v>
      </c>
      <c r="H369" s="1">
        <f>Table13[[#This Row],[Cl]]/$F$459</f>
        <v>0.99514616062497963</v>
      </c>
      <c r="I369" s="1">
        <f>(Table13[[#This Row],[Cd]])/(Table13[[#This Row],[Cl]])^2</f>
        <v>4.6572047044161097E-2</v>
      </c>
    </row>
    <row r="370" spans="1:9" x14ac:dyDescent="0.25">
      <c r="A370" s="1">
        <v>1.3291120000000001</v>
      </c>
      <c r="B370" s="1">
        <v>0.75488469999999996</v>
      </c>
      <c r="C370" s="1">
        <v>3.1</v>
      </c>
      <c r="D370" s="1">
        <v>37706.49</v>
      </c>
      <c r="E370" s="1">
        <v>1340.8630000000001</v>
      </c>
      <c r="F370" s="1">
        <v>0.72745780000000004</v>
      </c>
      <c r="G370" s="1">
        <v>2.5868789999999999E-2</v>
      </c>
      <c r="H370" s="1">
        <f>Table13[[#This Row],[Cl]]/$F$459</f>
        <v>0.9858069443591837</v>
      </c>
      <c r="I370" s="1">
        <f>(Table13[[#This Row],[Cd]])/(Table13[[#This Row],[Cl]])^2</f>
        <v>4.8883298773277864E-2</v>
      </c>
    </row>
    <row r="371" spans="1:9" x14ac:dyDescent="0.25">
      <c r="A371" s="1">
        <v>1.5005949999999999</v>
      </c>
      <c r="B371" s="1">
        <v>0.85228040000000005</v>
      </c>
      <c r="C371" s="1">
        <v>3.1</v>
      </c>
      <c r="D371" s="1">
        <v>47563</v>
      </c>
      <c r="E371" s="1">
        <v>1758.078</v>
      </c>
      <c r="F371" s="1">
        <v>0.71987509999999999</v>
      </c>
      <c r="G371" s="1">
        <v>2.660885E-2</v>
      </c>
      <c r="H371" s="1">
        <f>Table13[[#This Row],[Cl]]/$F$459</f>
        <v>0.97553132656115826</v>
      </c>
      <c r="I371" s="1">
        <f>(Table13[[#This Row],[Cd]])/(Table13[[#This Row],[Cl]])^2</f>
        <v>5.1346613031299539E-2</v>
      </c>
    </row>
    <row r="372" spans="1:9" x14ac:dyDescent="0.25">
      <c r="A372" s="1">
        <v>1.998664</v>
      </c>
      <c r="B372" s="1">
        <v>1.135165</v>
      </c>
      <c r="C372" s="1">
        <v>3.1</v>
      </c>
      <c r="D372" s="1">
        <v>83907.02</v>
      </c>
      <c r="E372" s="1">
        <v>3357.2579999999998</v>
      </c>
      <c r="F372" s="1">
        <v>0.71586850000000002</v>
      </c>
      <c r="G372" s="1">
        <v>2.864307E-2</v>
      </c>
      <c r="H372" s="1">
        <f>Table13[[#This Row],[Cl]]/$F$459</f>
        <v>0.97010182384186716</v>
      </c>
      <c r="I372" s="1">
        <f>(Table13[[#This Row],[Cd]])/(Table13[[#This Row],[Cl]])^2</f>
        <v>5.58924386466376E-2</v>
      </c>
    </row>
    <row r="373" spans="1:9" x14ac:dyDescent="0.25">
      <c r="A373" s="1">
        <v>2.9979960000000001</v>
      </c>
      <c r="B373" s="1">
        <v>1.702747</v>
      </c>
      <c r="C373" s="1">
        <v>3.1</v>
      </c>
      <c r="D373" s="1">
        <v>191868.5</v>
      </c>
      <c r="E373" s="1">
        <v>7901.7240000000002</v>
      </c>
      <c r="F373" s="1">
        <v>0.72753849999999998</v>
      </c>
      <c r="G373" s="1">
        <v>2.9962240000000001E-2</v>
      </c>
      <c r="H373" s="1">
        <f>Table13[[#This Row],[Cl]]/$F$459</f>
        <v>0.98591630413291864</v>
      </c>
      <c r="I373" s="1">
        <f>(Table13[[#This Row],[Cd]])/(Table13[[#This Row],[Cl]])^2</f>
        <v>5.6605980544548386E-2</v>
      </c>
    </row>
    <row r="374" spans="1:9" x14ac:dyDescent="0.25">
      <c r="A374" s="1">
        <v>8.9939889999999991</v>
      </c>
      <c r="B374" s="1">
        <v>5.1082419999999997</v>
      </c>
      <c r="C374" s="1">
        <v>3.1</v>
      </c>
      <c r="D374" s="1">
        <v>1733182</v>
      </c>
      <c r="E374" s="1">
        <v>67114.559999999998</v>
      </c>
      <c r="F374" s="1">
        <v>0.7302206</v>
      </c>
      <c r="G374" s="1">
        <v>2.8276570000000001E-2</v>
      </c>
      <c r="H374" s="1">
        <f>Table13[[#This Row],[Cl]]/$F$459</f>
        <v>0.98955092432046188</v>
      </c>
      <c r="I374" s="1">
        <f>(Table13[[#This Row],[Cd]])/(Table13[[#This Row],[Cl]])^2</f>
        <v>5.3029626289042044E-2</v>
      </c>
    </row>
    <row r="375" spans="1:9" x14ac:dyDescent="0.25">
      <c r="A375" s="1">
        <v>0.1998664</v>
      </c>
      <c r="B375" s="1">
        <v>0.1117287</v>
      </c>
      <c r="C375" s="1">
        <v>3.2</v>
      </c>
      <c r="D375" s="1">
        <v>871.97180000000003</v>
      </c>
      <c r="E375" s="1">
        <v>29.00027</v>
      </c>
      <c r="F375" s="1">
        <v>0.74393909999999996</v>
      </c>
      <c r="G375" s="1">
        <v>2.4742119999999999E-2</v>
      </c>
      <c r="H375" s="1">
        <f>Table13[[#This Row],[Cl]]/$F$459</f>
        <v>1.008141408285568</v>
      </c>
      <c r="I375" s="1">
        <f>(Table13[[#This Row],[Cd]])/(Table13[[#This Row],[Cl]])^2</f>
        <v>4.4705621715427177E-2</v>
      </c>
    </row>
    <row r="376" spans="1:9" x14ac:dyDescent="0.25">
      <c r="A376" s="1">
        <v>0.3997328</v>
      </c>
      <c r="B376" s="1">
        <v>0.2234574</v>
      </c>
      <c r="C376" s="1">
        <v>3.2</v>
      </c>
      <c r="D376" s="1">
        <v>3486.7150000000001</v>
      </c>
      <c r="E376" s="1">
        <v>115.9537</v>
      </c>
      <c r="F376" s="1">
        <v>0.74368900000000004</v>
      </c>
      <c r="G376" s="1">
        <v>2.473202E-2</v>
      </c>
      <c r="H376" s="1">
        <f>Table13[[#This Row],[Cl]]/$F$459</f>
        <v>1.0078024878467684</v>
      </c>
      <c r="I376" s="1">
        <f>(Table13[[#This Row],[Cd]])/(Table13[[#This Row],[Cl]])^2</f>
        <v>4.4717433865765321E-2</v>
      </c>
    </row>
    <row r="377" spans="1:9" x14ac:dyDescent="0.25">
      <c r="A377" s="1">
        <v>0.499666</v>
      </c>
      <c r="B377" s="1">
        <v>0.27932180000000001</v>
      </c>
      <c r="C377" s="1">
        <v>3.2</v>
      </c>
      <c r="D377" s="1">
        <v>5446.509</v>
      </c>
      <c r="E377" s="1">
        <v>181.11750000000001</v>
      </c>
      <c r="F377" s="1">
        <v>0.74348650000000005</v>
      </c>
      <c r="G377" s="1">
        <v>2.4723809999999999E-2</v>
      </c>
      <c r="H377" s="1">
        <f>Table13[[#This Row],[Cl]]/$F$459</f>
        <v>1.0075280720576565</v>
      </c>
      <c r="I377" s="1">
        <f>(Table13[[#This Row],[Cd]])/(Table13[[#This Row],[Cl]])^2</f>
        <v>4.4726943734975509E-2</v>
      </c>
    </row>
    <row r="378" spans="1:9" x14ac:dyDescent="0.25">
      <c r="A378" s="1">
        <v>0.59959929999999995</v>
      </c>
      <c r="B378" s="1">
        <v>0.33518619999999999</v>
      </c>
      <c r="C378" s="1">
        <v>3.2</v>
      </c>
      <c r="D378" s="1">
        <v>7840.1440000000002</v>
      </c>
      <c r="E378" s="1">
        <v>260.69420000000002</v>
      </c>
      <c r="F378" s="1">
        <v>0.74321839999999995</v>
      </c>
      <c r="G378" s="1">
        <v>2.4712899999999999E-2</v>
      </c>
      <c r="H378" s="1">
        <f>Table13[[#This Row],[Cl]]/$F$459</f>
        <v>1.0071647591042689</v>
      </c>
      <c r="I378" s="1">
        <f>(Table13[[#This Row],[Cd]])/(Table13[[#This Row],[Cl]])^2</f>
        <v>4.4739466989344077E-2</v>
      </c>
    </row>
    <row r="379" spans="1:9" x14ac:dyDescent="0.25">
      <c r="A379" s="1">
        <v>0.69921319999999998</v>
      </c>
      <c r="B379" s="1">
        <v>0.3908721</v>
      </c>
      <c r="C379" s="1">
        <v>3.2</v>
      </c>
      <c r="D379" s="1">
        <v>10656.5</v>
      </c>
      <c r="E379" s="1">
        <v>354.30990000000003</v>
      </c>
      <c r="F379" s="1">
        <v>0.74286540000000001</v>
      </c>
      <c r="G379" s="1">
        <v>2.4698959999999999E-2</v>
      </c>
      <c r="H379" s="1">
        <f>Table13[[#This Row],[Cl]]/$F$459</f>
        <v>1.0066863947904094</v>
      </c>
      <c r="I379" s="1">
        <f>(Table13[[#This Row],[Cd]])/(Table13[[#This Row],[Cl]])^2</f>
        <v>4.4756735787036192E-2</v>
      </c>
    </row>
    <row r="380" spans="1:9" x14ac:dyDescent="0.25">
      <c r="A380" s="1">
        <v>0.99933209999999995</v>
      </c>
      <c r="B380" s="1">
        <v>0.55864360000000002</v>
      </c>
      <c r="C380" s="1">
        <v>3.2</v>
      </c>
      <c r="D380" s="1">
        <v>21690.75</v>
      </c>
      <c r="E380" s="1">
        <v>726.56060000000002</v>
      </c>
      <c r="F380" s="1">
        <v>0.74023490000000003</v>
      </c>
      <c r="G380" s="1">
        <v>2.4795149999999998E-2</v>
      </c>
      <c r="H380" s="1">
        <f>Table13[[#This Row],[Cl]]/$F$459</f>
        <v>1.003121699811351</v>
      </c>
      <c r="I380" s="1">
        <f>(Table13[[#This Row],[Cd]])/(Table13[[#This Row],[Cl]])^2</f>
        <v>4.525094215230447E-2</v>
      </c>
    </row>
    <row r="381" spans="1:9" x14ac:dyDescent="0.25">
      <c r="A381" s="1">
        <v>1.1592249999999999</v>
      </c>
      <c r="B381" s="1">
        <v>0.64802660000000001</v>
      </c>
      <c r="C381" s="1">
        <v>3.2</v>
      </c>
      <c r="D381" s="1">
        <v>28963.85</v>
      </c>
      <c r="E381" s="1">
        <v>989.18029999999999</v>
      </c>
      <c r="F381" s="1">
        <v>0.73457349999999999</v>
      </c>
      <c r="G381" s="1">
        <v>2.5087330000000001E-2</v>
      </c>
      <c r="H381" s="1">
        <f>Table13[[#This Row],[Cl]]/$F$459</f>
        <v>0.9954497119176271</v>
      </c>
      <c r="I381" s="1">
        <f>(Table13[[#This Row],[Cd]])/(Table13[[#This Row],[Cl]])^2</f>
        <v>4.6492610148151307E-2</v>
      </c>
    </row>
    <row r="382" spans="1:9" x14ac:dyDescent="0.25">
      <c r="A382" s="1">
        <v>1.3291120000000001</v>
      </c>
      <c r="B382" s="1">
        <v>0.74299599999999999</v>
      </c>
      <c r="C382" s="1">
        <v>3.2</v>
      </c>
      <c r="D382" s="1">
        <v>37696.14</v>
      </c>
      <c r="E382" s="1">
        <v>1332.61</v>
      </c>
      <c r="F382" s="1">
        <v>0.72725799999999996</v>
      </c>
      <c r="G382" s="1">
        <v>2.5709570000000001E-2</v>
      </c>
      <c r="H382" s="1">
        <f>Table13[[#This Row],[Cl]]/$F$459</f>
        <v>0.98553618744725968</v>
      </c>
      <c r="I382" s="1">
        <f>(Table13[[#This Row],[Cd]])/(Table13[[#This Row],[Cl]])^2</f>
        <v>4.860912443085668E-2</v>
      </c>
    </row>
    <row r="383" spans="1:9" x14ac:dyDescent="0.25">
      <c r="A383" s="1">
        <v>1.5005949999999999</v>
      </c>
      <c r="B383" s="1">
        <v>0.83885779999999999</v>
      </c>
      <c r="C383" s="1">
        <v>3.2</v>
      </c>
      <c r="D383" s="1">
        <v>47605.919999999998</v>
      </c>
      <c r="E383" s="1">
        <v>1746.796</v>
      </c>
      <c r="F383" s="1">
        <v>0.72052459999999996</v>
      </c>
      <c r="G383" s="1">
        <v>2.6438079999999999E-2</v>
      </c>
      <c r="H383" s="1">
        <f>Table13[[#This Row],[Cl]]/$F$459</f>
        <v>0.97641148979586578</v>
      </c>
      <c r="I383" s="1">
        <f>(Table13[[#This Row],[Cd]])/(Table13[[#This Row],[Cl]])^2</f>
        <v>5.092514642616338E-2</v>
      </c>
    </row>
    <row r="384" spans="1:9" x14ac:dyDescent="0.25">
      <c r="A384" s="1">
        <v>1.998664</v>
      </c>
      <c r="B384" s="1">
        <v>1.1172869999999999</v>
      </c>
      <c r="C384" s="1">
        <v>3.2</v>
      </c>
      <c r="D384" s="1">
        <v>83006.3</v>
      </c>
      <c r="E384" s="1">
        <v>3257.0859999999998</v>
      </c>
      <c r="F384" s="1">
        <v>0.70818380000000003</v>
      </c>
      <c r="G384" s="1">
        <v>2.7788440000000001E-2</v>
      </c>
      <c r="H384" s="1">
        <f>Table13[[#This Row],[Cl]]/$F$459</f>
        <v>0.95968798179451131</v>
      </c>
      <c r="I384" s="1">
        <f>(Table13[[#This Row],[Cd]])/(Table13[[#This Row],[Cl]])^2</f>
        <v>5.5407963881662296E-2</v>
      </c>
    </row>
    <row r="385" spans="1:9" x14ac:dyDescent="0.25">
      <c r="A385" s="1">
        <v>2.9979960000000001</v>
      </c>
      <c r="B385" s="1">
        <v>1.6759310000000001</v>
      </c>
      <c r="C385" s="1">
        <v>3.2</v>
      </c>
      <c r="D385" s="1">
        <v>187189.9</v>
      </c>
      <c r="E385" s="1">
        <v>7463.634</v>
      </c>
      <c r="F385" s="1">
        <v>0.70979800000000004</v>
      </c>
      <c r="G385" s="1">
        <v>2.8301059999999999E-2</v>
      </c>
      <c r="H385" s="1">
        <f>Table13[[#This Row],[Cl]]/$F$459</f>
        <v>0.96187544829715188</v>
      </c>
      <c r="I385" s="1">
        <f>(Table13[[#This Row],[Cd]])/(Table13[[#This Row],[Cl]])^2</f>
        <v>5.6173716676808642E-2</v>
      </c>
    </row>
    <row r="386" spans="1:9" x14ac:dyDescent="0.25">
      <c r="A386" s="1">
        <v>8.9939889999999991</v>
      </c>
      <c r="B386" s="1">
        <v>5.027793</v>
      </c>
      <c r="C386" s="1">
        <v>3.2</v>
      </c>
      <c r="D386" s="1">
        <v>1734927</v>
      </c>
      <c r="E386" s="1">
        <v>67162.149999999994</v>
      </c>
      <c r="F386" s="1">
        <v>0.73095589999999999</v>
      </c>
      <c r="G386" s="1">
        <v>2.8296620000000001E-2</v>
      </c>
      <c r="H386" s="1">
        <f>Table13[[#This Row],[Cl]]/$F$459</f>
        <v>0.99054735854137099</v>
      </c>
      <c r="I386" s="1">
        <f>(Table13[[#This Row],[Cd]])/(Table13[[#This Row],[Cl]])^2</f>
        <v>5.29605163623953E-2</v>
      </c>
    </row>
    <row r="387" spans="1:9" x14ac:dyDescent="0.25">
      <c r="A387" s="1">
        <v>0.1998664</v>
      </c>
      <c r="B387" s="1">
        <v>0.1100228</v>
      </c>
      <c r="C387" s="1">
        <v>3.3</v>
      </c>
      <c r="D387" s="1">
        <v>870.7346</v>
      </c>
      <c r="E387" s="1">
        <v>29.056920000000002</v>
      </c>
      <c r="F387" s="1">
        <v>0.74288350000000003</v>
      </c>
      <c r="G387" s="1">
        <v>2.4790449999999999E-2</v>
      </c>
      <c r="H387" s="1">
        <f>Table13[[#This Row],[Cl]]/$F$459</f>
        <v>1.006710922818967</v>
      </c>
      <c r="I387" s="1">
        <f>(Table13[[#This Row],[Cd]])/(Table13[[#This Row],[Cl]])^2</f>
        <v>4.4920334886550298E-2</v>
      </c>
    </row>
    <row r="388" spans="1:9" x14ac:dyDescent="0.25">
      <c r="A388" s="1">
        <v>0.3997328</v>
      </c>
      <c r="B388" s="1">
        <v>0.22004570000000001</v>
      </c>
      <c r="C388" s="1">
        <v>3.3</v>
      </c>
      <c r="D388" s="1">
        <v>3481.87</v>
      </c>
      <c r="E388" s="1">
        <v>116.1845</v>
      </c>
      <c r="F388" s="1">
        <v>0.74265559999999997</v>
      </c>
      <c r="G388" s="1">
        <v>2.4781250000000001E-2</v>
      </c>
      <c r="H388" s="1">
        <f>Table13[[#This Row],[Cl]]/$F$459</f>
        <v>1.0064020864814922</v>
      </c>
      <c r="I388" s="1">
        <f>(Table13[[#This Row],[Cd]])/(Table13[[#This Row],[Cl]])^2</f>
        <v>4.4931228029825396E-2</v>
      </c>
    </row>
    <row r="389" spans="1:9" x14ac:dyDescent="0.25">
      <c r="A389" s="1">
        <v>0.499666</v>
      </c>
      <c r="B389" s="1">
        <v>0.2750571</v>
      </c>
      <c r="C389" s="1">
        <v>3.3</v>
      </c>
      <c r="D389" s="1">
        <v>5439.0730000000003</v>
      </c>
      <c r="E389" s="1">
        <v>181.4837</v>
      </c>
      <c r="F389" s="1">
        <v>0.74247149999999995</v>
      </c>
      <c r="G389" s="1">
        <v>2.4773799999999999E-2</v>
      </c>
      <c r="H389" s="1">
        <f>Table13[[#This Row],[Cl]]/$F$459</f>
        <v>1.0061526052628476</v>
      </c>
      <c r="I389" s="1">
        <f>(Table13[[#This Row],[Cd]])/(Table13[[#This Row],[Cl]])^2</f>
        <v>4.4939998297816232E-2</v>
      </c>
    </row>
    <row r="390" spans="1:9" x14ac:dyDescent="0.25">
      <c r="A390" s="1">
        <v>0.59959929999999995</v>
      </c>
      <c r="B390" s="1">
        <v>0.33006849999999999</v>
      </c>
      <c r="C390" s="1">
        <v>3.3</v>
      </c>
      <c r="D390" s="1">
        <v>7829.701</v>
      </c>
      <c r="E390" s="1">
        <v>261.23239999999998</v>
      </c>
      <c r="F390" s="1">
        <v>0.74222840000000001</v>
      </c>
      <c r="G390" s="1">
        <v>2.476393E-2</v>
      </c>
      <c r="H390" s="1">
        <f>Table13[[#This Row],[Cl]]/$F$459</f>
        <v>1.0058231708019434</v>
      </c>
      <c r="I390" s="1">
        <f>(Table13[[#This Row],[Cd]])/(Table13[[#This Row],[Cl]])^2</f>
        <v>4.4951525223853442E-2</v>
      </c>
    </row>
    <row r="391" spans="1:9" x14ac:dyDescent="0.25">
      <c r="A391" s="1">
        <v>0.69921319999999998</v>
      </c>
      <c r="B391" s="1">
        <v>0.38490419999999997</v>
      </c>
      <c r="C391" s="1">
        <v>3.3</v>
      </c>
      <c r="D391" s="1">
        <v>10642.8</v>
      </c>
      <c r="E391" s="1">
        <v>355.06020000000001</v>
      </c>
      <c r="F391" s="1">
        <v>0.74191019999999996</v>
      </c>
      <c r="G391" s="1">
        <v>2.4751260000000001E-2</v>
      </c>
      <c r="H391" s="1">
        <f>Table13[[#This Row],[Cl]]/$F$459</f>
        <v>1.0053919653496199</v>
      </c>
      <c r="I391" s="1">
        <f>(Table13[[#This Row],[Cd]])/(Table13[[#This Row],[Cl]])^2</f>
        <v>4.4967073934276194E-2</v>
      </c>
    </row>
    <row r="392" spans="1:9" x14ac:dyDescent="0.25">
      <c r="A392" s="1">
        <v>0.99933209999999995</v>
      </c>
      <c r="B392" s="1">
        <v>0.5501142</v>
      </c>
      <c r="C392" s="1">
        <v>3.3</v>
      </c>
      <c r="D392" s="1">
        <v>21673.31</v>
      </c>
      <c r="E392" s="1">
        <v>727.38679999999999</v>
      </c>
      <c r="F392" s="1">
        <v>0.73963959999999995</v>
      </c>
      <c r="G392" s="1">
        <v>2.4823350000000001E-2</v>
      </c>
      <c r="H392" s="1">
        <f>Table13[[#This Row],[Cl]]/$F$459</f>
        <v>1.0023149851483464</v>
      </c>
      <c r="I392" s="1">
        <f>(Table13[[#This Row],[Cd]])/(Table13[[#This Row],[Cl]])^2</f>
        <v>4.5375359678830961E-2</v>
      </c>
    </row>
    <row r="393" spans="1:9" x14ac:dyDescent="0.25">
      <c r="A393" s="1">
        <v>1.1592249999999999</v>
      </c>
      <c r="B393" s="1">
        <v>0.63813249999999999</v>
      </c>
      <c r="C393" s="1">
        <v>3.3</v>
      </c>
      <c r="D393" s="1">
        <v>28966.400000000001</v>
      </c>
      <c r="E393" s="1">
        <v>988.22289999999998</v>
      </c>
      <c r="F393" s="1">
        <v>0.73463809999999996</v>
      </c>
      <c r="G393" s="1">
        <v>2.506305E-2</v>
      </c>
      <c r="H393" s="1">
        <f>Table13[[#This Row],[Cl]]/$F$459</f>
        <v>0.99553725394220305</v>
      </c>
      <c r="I393" s="1">
        <f>(Table13[[#This Row],[Cd]])/(Table13[[#This Row],[Cl]])^2</f>
        <v>4.6439445374824133E-2</v>
      </c>
    </row>
    <row r="394" spans="1:9" x14ac:dyDescent="0.25">
      <c r="A394" s="1">
        <v>1.3291120000000001</v>
      </c>
      <c r="B394" s="1">
        <v>0.73165190000000002</v>
      </c>
      <c r="C394" s="1">
        <v>3.3</v>
      </c>
      <c r="D394" s="1">
        <v>37733.269999999997</v>
      </c>
      <c r="E394" s="1">
        <v>1328.8630000000001</v>
      </c>
      <c r="F394" s="1">
        <v>0.72797440000000002</v>
      </c>
      <c r="G394" s="1">
        <v>2.5637279999999998E-2</v>
      </c>
      <c r="H394" s="1">
        <f>Table13[[#This Row],[Cl]]/$F$459</f>
        <v>0.98650700952785175</v>
      </c>
      <c r="I394" s="1">
        <f>(Table13[[#This Row],[Cd]])/(Table13[[#This Row],[Cl]])^2</f>
        <v>4.8377089037709708E-2</v>
      </c>
    </row>
    <row r="395" spans="1:9" x14ac:dyDescent="0.25">
      <c r="A395" s="1">
        <v>1.5005949999999999</v>
      </c>
      <c r="B395" s="1">
        <v>0.82605010000000001</v>
      </c>
      <c r="C395" s="1">
        <v>3.3</v>
      </c>
      <c r="D395" s="1">
        <v>47639.29</v>
      </c>
      <c r="E395" s="1">
        <v>1736.5050000000001</v>
      </c>
      <c r="F395" s="1">
        <v>0.7210297</v>
      </c>
      <c r="G395" s="1">
        <v>2.628233E-2</v>
      </c>
      <c r="H395" s="1">
        <f>Table13[[#This Row],[Cl]]/$F$459</f>
        <v>0.97709597085799182</v>
      </c>
      <c r="I395" s="1">
        <f>(Table13[[#This Row],[Cd]])/(Table13[[#This Row],[Cl]])^2</f>
        <v>5.0554236485577227E-2</v>
      </c>
    </row>
    <row r="396" spans="1:9" x14ac:dyDescent="0.25">
      <c r="A396" s="1">
        <v>1.998664</v>
      </c>
      <c r="B396" s="1">
        <v>1.100228</v>
      </c>
      <c r="C396" s="1">
        <v>3.3</v>
      </c>
      <c r="D396" s="1">
        <v>84219.73</v>
      </c>
      <c r="E396" s="1">
        <v>3327.1379999999999</v>
      </c>
      <c r="F396" s="1">
        <v>0.71853639999999996</v>
      </c>
      <c r="G396" s="1">
        <v>2.8386100000000001E-2</v>
      </c>
      <c r="H396" s="1">
        <f>Table13[[#This Row],[Cl]]/$F$459</f>
        <v>0.97371720104568005</v>
      </c>
      <c r="I396" s="1">
        <f>(Table13[[#This Row],[Cd]])/(Table13[[#This Row],[Cl]])^2</f>
        <v>5.4980436174052502E-2</v>
      </c>
    </row>
    <row r="397" spans="1:9" x14ac:dyDescent="0.25">
      <c r="A397" s="1">
        <v>2.9979960000000001</v>
      </c>
      <c r="B397" s="1">
        <v>1.6503429999999999</v>
      </c>
      <c r="C397" s="1">
        <v>3.3</v>
      </c>
      <c r="D397" s="1">
        <v>188021.7</v>
      </c>
      <c r="E397" s="1">
        <v>7489.8419999999996</v>
      </c>
      <c r="F397" s="1">
        <v>0.71295200000000003</v>
      </c>
      <c r="G397" s="1">
        <v>2.8400439999999999E-2</v>
      </c>
      <c r="H397" s="1">
        <f>Table13[[#This Row],[Cl]]/$F$459</f>
        <v>0.96614955890880372</v>
      </c>
      <c r="I397" s="1">
        <f>(Table13[[#This Row],[Cd]])/(Table13[[#This Row],[Cl]])^2</f>
        <v>5.5873320930935888E-2</v>
      </c>
    </row>
    <row r="398" spans="1:9" x14ac:dyDescent="0.25">
      <c r="A398" s="1">
        <v>8.9939889999999991</v>
      </c>
      <c r="B398" s="1">
        <v>4.951028</v>
      </c>
      <c r="C398" s="1">
        <v>3.3</v>
      </c>
      <c r="D398" s="1">
        <v>1724069</v>
      </c>
      <c r="E398" s="1">
        <v>66324.22</v>
      </c>
      <c r="F398" s="1">
        <v>0.72638119999999995</v>
      </c>
      <c r="G398" s="1">
        <v>2.7943579999999999E-2</v>
      </c>
      <c r="H398" s="1">
        <f>Table13[[#This Row],[Cl]]/$F$459</f>
        <v>0.98434800095889685</v>
      </c>
      <c r="I398" s="1">
        <f>(Table13[[#This Row],[Cd]])/(Table13[[#This Row],[Cl]])^2</f>
        <v>5.2960594843556613E-2</v>
      </c>
    </row>
    <row r="399" spans="1:9" x14ac:dyDescent="0.25">
      <c r="A399" s="1">
        <v>0.1998664</v>
      </c>
      <c r="B399" s="1">
        <v>0.1083928</v>
      </c>
      <c r="C399" s="1">
        <v>3.4</v>
      </c>
      <c r="D399" s="1">
        <v>869.58680000000004</v>
      </c>
      <c r="E399" s="1">
        <v>29.10999</v>
      </c>
      <c r="F399" s="1">
        <v>0.74190429999999996</v>
      </c>
      <c r="G399" s="1">
        <v>2.483573E-2</v>
      </c>
      <c r="H399" s="1">
        <f>Table13[[#This Row],[Cl]]/$F$459</f>
        <v>1.0053839700253939</v>
      </c>
      <c r="I399" s="1">
        <f>(Table13[[#This Row],[Cd]])/(Table13[[#This Row],[Cl]])^2</f>
        <v>4.5121253211239769E-2</v>
      </c>
    </row>
    <row r="400" spans="1:9" x14ac:dyDescent="0.25">
      <c r="A400" s="1">
        <v>0.3997328</v>
      </c>
      <c r="B400" s="1">
        <v>0.21678559999999999</v>
      </c>
      <c r="C400" s="1">
        <v>3.4</v>
      </c>
      <c r="D400" s="1">
        <v>3477.3710000000001</v>
      </c>
      <c r="E400" s="1">
        <v>116.4006</v>
      </c>
      <c r="F400" s="1">
        <v>0.74169600000000002</v>
      </c>
      <c r="G400" s="1">
        <v>2.4827330000000002E-2</v>
      </c>
      <c r="H400" s="1">
        <f>Table13[[#This Row],[Cl]]/$F$459</f>
        <v>1.0051016944260258</v>
      </c>
      <c r="I400" s="1">
        <f>(Table13[[#This Row],[Cd]])/(Table13[[#This Row],[Cl]])^2</f>
        <v>4.5131331139245827E-2</v>
      </c>
    </row>
    <row r="401" spans="1:9" x14ac:dyDescent="0.25">
      <c r="A401" s="1">
        <v>0.499666</v>
      </c>
      <c r="B401" s="1">
        <v>0.270982</v>
      </c>
      <c r="C401" s="1">
        <v>3.4</v>
      </c>
      <c r="D401" s="1">
        <v>5432.1620000000003</v>
      </c>
      <c r="E401" s="1">
        <v>181.8262</v>
      </c>
      <c r="F401" s="1">
        <v>0.74152810000000002</v>
      </c>
      <c r="G401" s="1">
        <v>2.482055E-2</v>
      </c>
      <c r="H401" s="1">
        <f>Table13[[#This Row],[Cl]]/$F$459</f>
        <v>1.0048741664705103</v>
      </c>
      <c r="I401" s="1">
        <f>(Table13[[#This Row],[Cd]])/(Table13[[#This Row],[Cl]])^2</f>
        <v>4.5139440792072209E-2</v>
      </c>
    </row>
    <row r="402" spans="1:9" x14ac:dyDescent="0.25">
      <c r="A402" s="1">
        <v>0.59959929999999995</v>
      </c>
      <c r="B402" s="1">
        <v>0.32517839999999998</v>
      </c>
      <c r="C402" s="1">
        <v>3.4</v>
      </c>
      <c r="D402" s="1">
        <v>7819.982</v>
      </c>
      <c r="E402" s="1">
        <v>261.73520000000002</v>
      </c>
      <c r="F402" s="1">
        <v>0.7413071</v>
      </c>
      <c r="G402" s="1">
        <v>2.481158E-2</v>
      </c>
      <c r="H402" s="1">
        <f>Table13[[#This Row],[Cl]]/$F$459</f>
        <v>1.0045746805969609</v>
      </c>
      <c r="I402" s="1">
        <f>(Table13[[#This Row],[Cd]])/(Table13[[#This Row],[Cl]])^2</f>
        <v>4.5150036075065472E-2</v>
      </c>
    </row>
    <row r="403" spans="1:9" x14ac:dyDescent="0.25">
      <c r="A403" s="1">
        <v>0.69921319999999998</v>
      </c>
      <c r="B403" s="1">
        <v>0.37920160000000003</v>
      </c>
      <c r="C403" s="1">
        <v>3.4</v>
      </c>
      <c r="D403" s="1">
        <v>10630.02</v>
      </c>
      <c r="E403" s="1">
        <v>355.76029999999997</v>
      </c>
      <c r="F403" s="1">
        <v>0.74101930000000005</v>
      </c>
      <c r="G403" s="1">
        <v>2.480007E-2</v>
      </c>
      <c r="H403" s="1">
        <f>Table13[[#This Row],[Cl]]/$F$459</f>
        <v>1.0041846713914968</v>
      </c>
      <c r="I403" s="1">
        <f>(Table13[[#This Row],[Cd]])/(Table13[[#This Row],[Cl]])^2</f>
        <v>4.5164152777059451E-2</v>
      </c>
    </row>
    <row r="404" spans="1:9" x14ac:dyDescent="0.25">
      <c r="A404" s="1">
        <v>0.99933209999999995</v>
      </c>
      <c r="B404" s="1">
        <v>0.54196390000000005</v>
      </c>
      <c r="C404" s="1">
        <v>3.4</v>
      </c>
      <c r="D404" s="1">
        <v>21655.9</v>
      </c>
      <c r="E404" s="1">
        <v>728.25220000000002</v>
      </c>
      <c r="F404" s="1">
        <v>0.73904539999999996</v>
      </c>
      <c r="G404" s="1">
        <v>2.4852880000000001E-2</v>
      </c>
      <c r="H404" s="1">
        <f>Table13[[#This Row],[Cl]]/$F$459</f>
        <v>1.0015097611390111</v>
      </c>
      <c r="I404" s="1">
        <f>(Table13[[#This Row],[Cd]])/(Table13[[#This Row],[Cl]])^2</f>
        <v>4.5502419132912877E-2</v>
      </c>
    </row>
    <row r="405" spans="1:9" x14ac:dyDescent="0.25">
      <c r="A405" s="1">
        <v>1.1592249999999999</v>
      </c>
      <c r="B405" s="1">
        <v>0.62867810000000002</v>
      </c>
      <c r="C405" s="1">
        <v>3.4</v>
      </c>
      <c r="D405" s="1">
        <v>28987.23</v>
      </c>
      <c r="E405" s="1">
        <v>989.00139999999999</v>
      </c>
      <c r="F405" s="1">
        <v>0.73516630000000005</v>
      </c>
      <c r="G405" s="1">
        <v>2.5082790000000001E-2</v>
      </c>
      <c r="H405" s="1">
        <f>Table13[[#This Row],[Cl]]/$F$459</f>
        <v>0.99625303873138338</v>
      </c>
      <c r="I405" s="1">
        <f>(Table13[[#This Row],[Cd]])/(Table13[[#This Row],[Cl]])^2</f>
        <v>4.6409261811223478E-2</v>
      </c>
    </row>
    <row r="406" spans="1:9" x14ac:dyDescent="0.25">
      <c r="A406" s="1">
        <v>1.3291120000000001</v>
      </c>
      <c r="B406" s="1">
        <v>0.72081200000000001</v>
      </c>
      <c r="C406" s="1">
        <v>3.4</v>
      </c>
      <c r="D406" s="1">
        <v>37781.339999999997</v>
      </c>
      <c r="E406" s="1">
        <v>1326.806</v>
      </c>
      <c r="F406" s="1">
        <v>0.72890169999999999</v>
      </c>
      <c r="G406" s="1">
        <v>2.559759E-2</v>
      </c>
      <c r="H406" s="1">
        <f>Table13[[#This Row],[Cl]]/$F$459</f>
        <v>0.98776363057103012</v>
      </c>
      <c r="I406" s="1">
        <f>(Table13[[#This Row],[Cd]])/(Table13[[#This Row],[Cl]])^2</f>
        <v>4.8179373947010516E-2</v>
      </c>
    </row>
    <row r="407" spans="1:9" x14ac:dyDescent="0.25">
      <c r="A407" s="1">
        <v>1.5005949999999999</v>
      </c>
      <c r="B407" s="1">
        <v>0.81381159999999997</v>
      </c>
      <c r="C407" s="1">
        <v>3.4</v>
      </c>
      <c r="D407" s="1">
        <v>47672.66</v>
      </c>
      <c r="E407" s="1">
        <v>1727.741</v>
      </c>
      <c r="F407" s="1">
        <v>0.72153469999999997</v>
      </c>
      <c r="G407" s="1">
        <v>2.614969E-2</v>
      </c>
      <c r="H407" s="1">
        <f>Table13[[#This Row],[Cl]]/$F$459</f>
        <v>0.97778031640614782</v>
      </c>
      <c r="I407" s="1">
        <f>(Table13[[#This Row],[Cd]])/(Table13[[#This Row],[Cl]])^2</f>
        <v>5.0228718817180121E-2</v>
      </c>
    </row>
    <row r="408" spans="1:9" x14ac:dyDescent="0.25">
      <c r="A408" s="1">
        <v>1.998664</v>
      </c>
      <c r="B408" s="1">
        <v>1.083928</v>
      </c>
      <c r="C408" s="1">
        <v>3.4</v>
      </c>
      <c r="D408" s="1">
        <v>83439.31</v>
      </c>
      <c r="E408" s="1">
        <v>3234.6819999999998</v>
      </c>
      <c r="F408" s="1">
        <v>0.71187809999999996</v>
      </c>
      <c r="G408" s="1">
        <v>2.7597300000000002E-2</v>
      </c>
      <c r="H408" s="1">
        <f>Table13[[#This Row],[Cl]]/$F$459</f>
        <v>0.96469427438570499</v>
      </c>
      <c r="I408" s="1">
        <f>(Table13[[#This Row],[Cd]])/(Table13[[#This Row],[Cl]])^2</f>
        <v>5.4457202722581061E-2</v>
      </c>
    </row>
    <row r="409" spans="1:9" x14ac:dyDescent="0.25">
      <c r="A409" s="1">
        <v>2.9979960000000001</v>
      </c>
      <c r="B409" s="1">
        <v>1.6258919999999999</v>
      </c>
      <c r="C409" s="1">
        <v>3.4</v>
      </c>
      <c r="D409" s="1">
        <v>191089</v>
      </c>
      <c r="E409" s="1">
        <v>7703.3559999999998</v>
      </c>
      <c r="F409" s="1">
        <v>0.72458290000000003</v>
      </c>
      <c r="G409" s="1">
        <v>2.9210050000000001E-2</v>
      </c>
      <c r="H409" s="1">
        <f>Table13[[#This Row],[Cl]]/$F$459</f>
        <v>0.98191105323761174</v>
      </c>
      <c r="I409" s="1">
        <f>(Table13[[#This Row],[Cd]])/(Table13[[#This Row],[Cl]])^2</f>
        <v>5.5636030847356875E-2</v>
      </c>
    </row>
    <row r="410" spans="1:9" x14ac:dyDescent="0.25">
      <c r="A410" s="1">
        <v>8.9939889999999991</v>
      </c>
      <c r="B410" s="1">
        <v>4.877675</v>
      </c>
      <c r="C410" s="1">
        <v>3.4</v>
      </c>
      <c r="D410" s="1">
        <v>1730895</v>
      </c>
      <c r="E410" s="1">
        <v>66776.27</v>
      </c>
      <c r="F410" s="1">
        <v>0.72925689999999999</v>
      </c>
      <c r="G410" s="1">
        <v>2.8134039999999999E-2</v>
      </c>
      <c r="H410" s="1">
        <f>Table13[[#This Row],[Cl]]/$F$459</f>
        <v>0.98824497619222829</v>
      </c>
      <c r="I410" s="1">
        <f>(Table13[[#This Row],[Cd]])/(Table13[[#This Row],[Cl]])^2</f>
        <v>5.290186789198642E-2</v>
      </c>
    </row>
    <row r="411" spans="1:9" x14ac:dyDescent="0.25">
      <c r="A411" s="1">
        <v>0.1998664</v>
      </c>
      <c r="B411" s="1">
        <v>0.1068331</v>
      </c>
      <c r="C411" s="1">
        <v>3.5</v>
      </c>
      <c r="D411" s="1">
        <v>868.52030000000002</v>
      </c>
      <c r="E411" s="1">
        <v>29.159759999999999</v>
      </c>
      <c r="F411" s="1">
        <v>0.74099429999999999</v>
      </c>
      <c r="G411" s="1">
        <v>2.4878190000000001E-2</v>
      </c>
      <c r="H411" s="1">
        <f>Table13[[#This Row],[Cl]]/$F$459</f>
        <v>1.0041507928990139</v>
      </c>
      <c r="I411" s="1">
        <f>(Table13[[#This Row],[Cd]])/(Table13[[#This Row],[Cl]])^2</f>
        <v>4.5309476645159656E-2</v>
      </c>
    </row>
    <row r="412" spans="1:9" x14ac:dyDescent="0.25">
      <c r="A412" s="1">
        <v>0.3997328</v>
      </c>
      <c r="B412" s="1">
        <v>0.2136662</v>
      </c>
      <c r="C412" s="1">
        <v>3.5</v>
      </c>
      <c r="D412" s="1">
        <v>3473.1860000000001</v>
      </c>
      <c r="E412" s="1">
        <v>116.60299999999999</v>
      </c>
      <c r="F412" s="1">
        <v>0.74080349999999995</v>
      </c>
      <c r="G412" s="1">
        <v>2.4870509999999998E-2</v>
      </c>
      <c r="H412" s="1">
        <f>Table13[[#This Row],[Cl]]/$F$459</f>
        <v>1.0038922322443837</v>
      </c>
      <c r="I412" s="1">
        <f>(Table13[[#This Row],[Cd]])/(Table13[[#This Row],[Cl]])^2</f>
        <v>4.5318824874811689E-2</v>
      </c>
    </row>
    <row r="413" spans="1:9" x14ac:dyDescent="0.25">
      <c r="A413" s="1">
        <v>0.499666</v>
      </c>
      <c r="B413" s="1">
        <v>0.26708270000000001</v>
      </c>
      <c r="C413" s="1">
        <v>3.5</v>
      </c>
      <c r="D413" s="1">
        <v>5425.73</v>
      </c>
      <c r="E413" s="1">
        <v>182.14680000000001</v>
      </c>
      <c r="F413" s="1">
        <v>0.74065000000000003</v>
      </c>
      <c r="G413" s="1">
        <v>2.4864319999999999E-2</v>
      </c>
      <c r="H413" s="1">
        <f>Table13[[#This Row],[Cl]]/$F$459</f>
        <v>1.0036842183005383</v>
      </c>
      <c r="I413" s="1">
        <f>(Table13[[#This Row],[Cd]])/(Table13[[#This Row],[Cl]])^2</f>
        <v>4.5326327470051948E-2</v>
      </c>
    </row>
    <row r="414" spans="1:9" x14ac:dyDescent="0.25">
      <c r="A414" s="1">
        <v>0.59959929999999995</v>
      </c>
      <c r="B414" s="1">
        <v>0.32049929999999999</v>
      </c>
      <c r="C414" s="1">
        <v>3.5</v>
      </c>
      <c r="D414" s="1">
        <v>7810.9250000000002</v>
      </c>
      <c r="E414" s="1">
        <v>262.20530000000002</v>
      </c>
      <c r="F414" s="1">
        <v>0.74044849999999995</v>
      </c>
      <c r="G414" s="1">
        <v>2.4856159999999999E-2</v>
      </c>
      <c r="H414" s="1">
        <f>Table13[[#This Row],[Cl]]/$F$459</f>
        <v>1.0034111576511255</v>
      </c>
      <c r="I414" s="1">
        <f>(Table13[[#This Row],[Cd]])/(Table13[[#This Row],[Cl]])^2</f>
        <v>4.533611700655852E-2</v>
      </c>
    </row>
    <row r="415" spans="1:9" x14ac:dyDescent="0.25">
      <c r="A415" s="1">
        <v>0.69921319999999998</v>
      </c>
      <c r="B415" s="1">
        <v>0.3737452</v>
      </c>
      <c r="C415" s="1">
        <v>3.5</v>
      </c>
      <c r="D415" s="1">
        <v>10618.09</v>
      </c>
      <c r="E415" s="1">
        <v>356.4144</v>
      </c>
      <c r="F415" s="1">
        <v>0.74018720000000005</v>
      </c>
      <c r="G415" s="1">
        <v>2.484567E-2</v>
      </c>
      <c r="H415" s="1">
        <f>Table13[[#This Row],[Cl]]/$F$459</f>
        <v>1.0030570596476935</v>
      </c>
      <c r="I415" s="1">
        <f>(Table13[[#This Row],[Cd]])/(Table13[[#This Row],[Cl]])^2</f>
        <v>4.5348985029950627E-2</v>
      </c>
    </row>
    <row r="416" spans="1:9" x14ac:dyDescent="0.25">
      <c r="A416" s="1">
        <v>0.99933209999999995</v>
      </c>
      <c r="B416" s="1">
        <v>0.53416549999999996</v>
      </c>
      <c r="C416" s="1">
        <v>3.5</v>
      </c>
      <c r="D416" s="1">
        <v>21638.75</v>
      </c>
      <c r="E416" s="1">
        <v>729.13980000000004</v>
      </c>
      <c r="F416" s="1">
        <v>0.73846029999999996</v>
      </c>
      <c r="G416" s="1">
        <v>2.488317E-2</v>
      </c>
      <c r="H416" s="1">
        <f>Table13[[#This Row],[Cl]]/$F$459</f>
        <v>1.0007168689009398</v>
      </c>
      <c r="I416" s="1">
        <f>(Table13[[#This Row],[Cd]])/(Table13[[#This Row],[Cl]])^2</f>
        <v>4.563009803780467E-2</v>
      </c>
    </row>
    <row r="417" spans="1:9" x14ac:dyDescent="0.25">
      <c r="A417" s="1">
        <v>1.1592249999999999</v>
      </c>
      <c r="B417" s="1">
        <v>0.61963190000000001</v>
      </c>
      <c r="C417" s="1">
        <v>3.5</v>
      </c>
      <c r="D417" s="1">
        <v>28995.93</v>
      </c>
      <c r="E417" s="1">
        <v>989.58479999999997</v>
      </c>
      <c r="F417" s="1">
        <v>0.73538700000000001</v>
      </c>
      <c r="G417" s="1">
        <v>2.5097580000000001E-2</v>
      </c>
      <c r="H417" s="1">
        <f>Table13[[#This Row],[Cl]]/$F$459</f>
        <v>0.99655211806302302</v>
      </c>
      <c r="I417" s="1">
        <f>(Table13[[#This Row],[Cd]])/(Table13[[#This Row],[Cl]])^2</f>
        <v>4.6408758518715232E-2</v>
      </c>
    </row>
    <row r="418" spans="1:9" x14ac:dyDescent="0.25">
      <c r="A418" s="1">
        <v>1.3291120000000001</v>
      </c>
      <c r="B418" s="1">
        <v>0.71044010000000002</v>
      </c>
      <c r="C418" s="1">
        <v>3.5</v>
      </c>
      <c r="D418" s="1">
        <v>37780.269999999997</v>
      </c>
      <c r="E418" s="1">
        <v>1322.289</v>
      </c>
      <c r="F418" s="1">
        <v>0.728881</v>
      </c>
      <c r="G418" s="1">
        <v>2.551045E-2</v>
      </c>
      <c r="H418" s="1">
        <f>Table13[[#This Row],[Cl]]/$F$459</f>
        <v>0.98773557917925425</v>
      </c>
      <c r="I418" s="1">
        <f>(Table13[[#This Row],[Cd]])/(Table13[[#This Row],[Cl]])^2</f>
        <v>4.8018087716737871E-2</v>
      </c>
    </row>
    <row r="419" spans="1:9" x14ac:dyDescent="0.25">
      <c r="A419" s="1">
        <v>1.5005949999999999</v>
      </c>
      <c r="B419" s="1">
        <v>0.80210150000000002</v>
      </c>
      <c r="C419" s="1">
        <v>3.5</v>
      </c>
      <c r="D419" s="1">
        <v>47713.86</v>
      </c>
      <c r="E419" s="1">
        <v>1720.683</v>
      </c>
      <c r="F419" s="1">
        <v>0.72215830000000003</v>
      </c>
      <c r="G419" s="1">
        <v>2.6042869999999999E-2</v>
      </c>
      <c r="H419" s="1">
        <f>Table13[[#This Row],[Cl]]/$F$459</f>
        <v>0.97862538152264322</v>
      </c>
      <c r="I419" s="1">
        <f>(Table13[[#This Row],[Cd]])/(Table13[[#This Row],[Cl]])^2</f>
        <v>4.9937181743451534E-2</v>
      </c>
    </row>
    <row r="420" spans="1:9" x14ac:dyDescent="0.25">
      <c r="A420" s="1">
        <v>1.998664</v>
      </c>
      <c r="B420" s="1">
        <v>1.0683309999999999</v>
      </c>
      <c r="C420" s="1">
        <v>3.5</v>
      </c>
      <c r="D420" s="1">
        <v>83415.070000000007</v>
      </c>
      <c r="E420" s="1">
        <v>3217.16</v>
      </c>
      <c r="F420" s="1">
        <v>0.71167130000000001</v>
      </c>
      <c r="G420" s="1">
        <v>2.7447800000000001E-2</v>
      </c>
      <c r="H420" s="1">
        <f>Table13[[#This Row],[Cl]]/$F$459</f>
        <v>0.96441403149588589</v>
      </c>
      <c r="I420" s="1">
        <f>(Table13[[#This Row],[Cd]])/(Table13[[#This Row],[Cl]])^2</f>
        <v>5.4193679213309323E-2</v>
      </c>
    </row>
    <row r="421" spans="1:9" x14ac:dyDescent="0.25">
      <c r="A421" s="1">
        <v>2.9979960000000001</v>
      </c>
      <c r="B421" s="1">
        <v>1.6024959999999999</v>
      </c>
      <c r="C421" s="1">
        <v>3.5</v>
      </c>
      <c r="D421" s="1">
        <v>186722</v>
      </c>
      <c r="E421" s="1">
        <v>7312.6040000000003</v>
      </c>
      <c r="F421" s="1">
        <v>0.70802370000000003</v>
      </c>
      <c r="G421" s="1">
        <v>2.772838E-2</v>
      </c>
      <c r="H421" s="1">
        <f>Table13[[#This Row],[Cl]]/$F$459</f>
        <v>0.95947102392865036</v>
      </c>
      <c r="I421" s="1">
        <f>(Table13[[#This Row],[Cd]])/(Table13[[#This Row],[Cl]])^2</f>
        <v>5.531321559431028E-2</v>
      </c>
    </row>
    <row r="422" spans="1:9" x14ac:dyDescent="0.25">
      <c r="A422" s="1">
        <v>8.9939889999999991</v>
      </c>
      <c r="B422" s="1">
        <v>4.8074890000000003</v>
      </c>
      <c r="C422" s="1">
        <v>3.5</v>
      </c>
      <c r="D422" s="1">
        <v>1699676</v>
      </c>
      <c r="E422" s="1">
        <v>64223.35</v>
      </c>
      <c r="F422" s="1">
        <v>0.71610379999999996</v>
      </c>
      <c r="G422" s="1">
        <v>2.7058450000000001E-2</v>
      </c>
      <c r="H422" s="1">
        <f>Table13[[#This Row],[Cl]]/$F$459</f>
        <v>0.97042068821311689</v>
      </c>
      <c r="I422" s="1">
        <f>(Table13[[#This Row],[Cd]])/(Table13[[#This Row],[Cl]])^2</f>
        <v>5.2765609427900526E-2</v>
      </c>
    </row>
    <row r="423" spans="1:9" x14ac:dyDescent="0.25">
      <c r="A423" s="1">
        <v>0.1998664</v>
      </c>
      <c r="B423" s="1">
        <v>0.1053389</v>
      </c>
      <c r="C423" s="1">
        <v>3.6</v>
      </c>
      <c r="D423" s="1">
        <v>867.52750000000003</v>
      </c>
      <c r="E423" s="1">
        <v>29.206479999999999</v>
      </c>
      <c r="F423" s="1">
        <v>0.74014729999999995</v>
      </c>
      <c r="G423" s="1">
        <v>2.4918059999999999E-2</v>
      </c>
      <c r="H423" s="1">
        <f>Table13[[#This Row],[Cl]]/$F$459</f>
        <v>1.0030029895736907</v>
      </c>
      <c r="I423" s="1">
        <f>(Table13[[#This Row],[Cd]])/(Table13[[#This Row],[Cl]])^2</f>
        <v>4.5486016945650992E-2</v>
      </c>
    </row>
    <row r="424" spans="1:9" x14ac:dyDescent="0.25">
      <c r="A424" s="1">
        <v>0.3997328</v>
      </c>
      <c r="B424" s="1">
        <v>0.2106777</v>
      </c>
      <c r="C424" s="1">
        <v>3.6</v>
      </c>
      <c r="D424" s="1">
        <v>3469.288</v>
      </c>
      <c r="E424" s="1">
        <v>116.7929</v>
      </c>
      <c r="F424" s="1">
        <v>0.73997210000000002</v>
      </c>
      <c r="G424" s="1">
        <v>2.4911010000000001E-2</v>
      </c>
      <c r="H424" s="1">
        <f>Table13[[#This Row],[Cl]]/$F$459</f>
        <v>1.0027655690983701</v>
      </c>
      <c r="I424" s="1">
        <f>(Table13[[#This Row],[Cd]])/(Table13[[#This Row],[Cl]])^2</f>
        <v>4.5494683219587259E-2</v>
      </c>
    </row>
    <row r="425" spans="1:9" x14ac:dyDescent="0.25">
      <c r="A425" s="1">
        <v>0.499666</v>
      </c>
      <c r="B425" s="1">
        <v>0.2633471</v>
      </c>
      <c r="C425" s="1">
        <v>3.6</v>
      </c>
      <c r="D425" s="1">
        <v>5419.7330000000002</v>
      </c>
      <c r="E425" s="1">
        <v>182.44739999999999</v>
      </c>
      <c r="F425" s="1">
        <v>0.73983140000000003</v>
      </c>
      <c r="G425" s="1">
        <v>2.4905340000000002E-2</v>
      </c>
      <c r="H425" s="1">
        <f>Table13[[#This Row],[Cl]]/$F$459</f>
        <v>1.0025749009426759</v>
      </c>
      <c r="I425" s="1">
        <f>(Table13[[#This Row],[Cd]])/(Table13[[#This Row],[Cl]])^2</f>
        <v>4.5501630090075969E-2</v>
      </c>
    </row>
    <row r="426" spans="1:9" x14ac:dyDescent="0.25">
      <c r="A426" s="1">
        <v>0.59959929999999995</v>
      </c>
      <c r="B426" s="1">
        <v>0.31601659999999998</v>
      </c>
      <c r="C426" s="1">
        <v>3.6</v>
      </c>
      <c r="D426" s="1">
        <v>7802.4719999999998</v>
      </c>
      <c r="E426" s="1">
        <v>262.6456</v>
      </c>
      <c r="F426" s="1">
        <v>0.73964719999999995</v>
      </c>
      <c r="G426" s="1">
        <v>2.4897889999999999E-2</v>
      </c>
      <c r="H426" s="1">
        <f>Table13[[#This Row],[Cl]]/$F$459</f>
        <v>1.0023252842100612</v>
      </c>
      <c r="I426" s="1">
        <f>(Table13[[#This Row],[Cd]])/(Table13[[#This Row],[Cl]])^2</f>
        <v>4.5510678347368841E-2</v>
      </c>
    </row>
    <row r="427" spans="1:9" x14ac:dyDescent="0.25">
      <c r="A427" s="1">
        <v>0.69921319999999998</v>
      </c>
      <c r="B427" s="1">
        <v>0.3685177</v>
      </c>
      <c r="C427" s="1">
        <v>3.6</v>
      </c>
      <c r="D427" s="1">
        <v>10606.92</v>
      </c>
      <c r="E427" s="1">
        <v>357.02629999999999</v>
      </c>
      <c r="F427" s="1">
        <v>0.73940919999999999</v>
      </c>
      <c r="G427" s="1">
        <v>2.4888319999999998E-2</v>
      </c>
      <c r="H427" s="1">
        <f>Table13[[#This Row],[Cl]]/$F$459</f>
        <v>1.0020027609616233</v>
      </c>
      <c r="I427" s="1">
        <f>(Table13[[#This Row],[Cd]])/(Table13[[#This Row],[Cl]])^2</f>
        <v>4.5522476690800437E-2</v>
      </c>
    </row>
    <row r="428" spans="1:9" x14ac:dyDescent="0.25">
      <c r="A428" s="1">
        <v>0.99933209999999995</v>
      </c>
      <c r="B428" s="1">
        <v>0.52669429999999995</v>
      </c>
      <c r="C428" s="1">
        <v>3.6</v>
      </c>
      <c r="D428" s="1">
        <v>21622.02</v>
      </c>
      <c r="E428" s="1">
        <v>730.03560000000004</v>
      </c>
      <c r="F428" s="1">
        <v>0.73788940000000003</v>
      </c>
      <c r="G428" s="1">
        <v>2.491374E-2</v>
      </c>
      <c r="H428" s="1">
        <f>Table13[[#This Row],[Cl]]/$F$459</f>
        <v>0.9999432196465986</v>
      </c>
      <c r="I428" s="1">
        <f>(Table13[[#This Row],[Cd]])/(Table13[[#This Row],[Cl]])^2</f>
        <v>4.5756877977697341E-2</v>
      </c>
    </row>
    <row r="429" spans="1:9" x14ac:dyDescent="0.25">
      <c r="A429" s="1">
        <v>1.1592249999999999</v>
      </c>
      <c r="B429" s="1">
        <v>0.61096530000000004</v>
      </c>
      <c r="C429" s="1">
        <v>3.6</v>
      </c>
      <c r="D429" s="1">
        <v>28995.82</v>
      </c>
      <c r="E429" s="1">
        <v>989.97749999999996</v>
      </c>
      <c r="F429" s="1">
        <v>0.73538429999999999</v>
      </c>
      <c r="G429" s="1">
        <v>2.5107540000000001E-2</v>
      </c>
      <c r="H429" s="1">
        <f>Table13[[#This Row],[Cl]]/$F$459</f>
        <v>0.99654845918583479</v>
      </c>
      <c r="I429" s="1">
        <f>(Table13[[#This Row],[Cd]])/(Table13[[#This Row],[Cl]])^2</f>
        <v>4.6427516801451275E-2</v>
      </c>
    </row>
    <row r="430" spans="1:9" x14ac:dyDescent="0.25">
      <c r="A430" s="1">
        <v>1.3291120000000001</v>
      </c>
      <c r="B430" s="1">
        <v>0.7005034</v>
      </c>
      <c r="C430" s="1">
        <v>3.6</v>
      </c>
      <c r="D430" s="1">
        <v>37819.730000000003</v>
      </c>
      <c r="E430" s="1">
        <v>1321.3389999999999</v>
      </c>
      <c r="F430" s="1">
        <v>0.72964229999999997</v>
      </c>
      <c r="G430" s="1">
        <v>2.5492109999999998E-2</v>
      </c>
      <c r="H430" s="1">
        <f>Table13[[#This Row],[Cl]]/$F$459</f>
        <v>0.98876724703234575</v>
      </c>
      <c r="I430" s="1">
        <f>(Table13[[#This Row],[Cd]])/(Table13[[#This Row],[Cl]])^2</f>
        <v>4.7883487787147065E-2</v>
      </c>
    </row>
    <row r="431" spans="1:9" x14ac:dyDescent="0.25">
      <c r="A431" s="1">
        <v>1.5005949999999999</v>
      </c>
      <c r="B431" s="1">
        <v>0.7908828</v>
      </c>
      <c r="C431" s="1">
        <v>3.6</v>
      </c>
      <c r="D431" s="1">
        <v>47761.81</v>
      </c>
      <c r="E431" s="1">
        <v>1715.0930000000001</v>
      </c>
      <c r="F431" s="1">
        <v>0.72288399999999997</v>
      </c>
      <c r="G431" s="1">
        <v>2.595826E-2</v>
      </c>
      <c r="H431" s="1">
        <f>Table13[[#This Row],[Cl]]/$F$459</f>
        <v>0.97960880640243886</v>
      </c>
      <c r="I431" s="1">
        <f>(Table13[[#This Row],[Cd]])/(Table13[[#This Row],[Cl]])^2</f>
        <v>4.9675054620145868E-2</v>
      </c>
    </row>
    <row r="432" spans="1:9" x14ac:dyDescent="0.25">
      <c r="A432" s="1">
        <v>1.998664</v>
      </c>
      <c r="B432" s="1">
        <v>1.0533889999999999</v>
      </c>
      <c r="C432" s="1">
        <v>3.6</v>
      </c>
      <c r="D432" s="1">
        <v>83796.58</v>
      </c>
      <c r="E432" s="1">
        <v>3215.279</v>
      </c>
      <c r="F432" s="1">
        <v>0.71492619999999996</v>
      </c>
      <c r="G432" s="1">
        <v>2.7431750000000001E-2</v>
      </c>
      <c r="H432" s="1">
        <f>Table13[[#This Row],[Cl]]/$F$459</f>
        <v>0.96882487570319897</v>
      </c>
      <c r="I432" s="1">
        <f>(Table13[[#This Row],[Cd]])/(Table13[[#This Row],[Cl]])^2</f>
        <v>5.3669937328682978E-2</v>
      </c>
    </row>
    <row r="433" spans="1:9" x14ac:dyDescent="0.25">
      <c r="A433" s="1">
        <v>2.9979960000000001</v>
      </c>
      <c r="B433" s="1">
        <v>1.5800829999999999</v>
      </c>
      <c r="C433" s="1">
        <v>3.6</v>
      </c>
      <c r="D433" s="1">
        <v>187870.1</v>
      </c>
      <c r="E433" s="1">
        <v>7366.8990000000003</v>
      </c>
      <c r="F433" s="1">
        <v>0.71237740000000005</v>
      </c>
      <c r="G433" s="1">
        <v>2.7934259999999999E-2</v>
      </c>
      <c r="H433" s="1">
        <f>Table13[[#This Row],[Cl]]/$F$459</f>
        <v>0.96537089563757505</v>
      </c>
      <c r="I433" s="1">
        <f>(Table13[[#This Row],[Cd]])/(Table13[[#This Row],[Cl]])^2</f>
        <v>5.5044876898200625E-2</v>
      </c>
    </row>
    <row r="434" spans="1:9" x14ac:dyDescent="0.25">
      <c r="A434" s="1">
        <v>8.9939889999999991</v>
      </c>
      <c r="B434" s="1">
        <v>4.7402480000000002</v>
      </c>
      <c r="C434" s="1">
        <v>3.6</v>
      </c>
      <c r="D434" s="1">
        <v>1712800</v>
      </c>
      <c r="E434" s="1">
        <v>64848</v>
      </c>
      <c r="F434" s="1">
        <v>0.72163350000000004</v>
      </c>
      <c r="G434" s="1">
        <v>2.7321620000000001E-2</v>
      </c>
      <c r="H434" s="1">
        <f>Table13[[#This Row],[Cl]]/$F$459</f>
        <v>0.97791420420844066</v>
      </c>
      <c r="I434" s="1">
        <f>(Table13[[#This Row],[Cd]])/(Table13[[#This Row],[Cl]])^2</f>
        <v>5.2465410432757785E-2</v>
      </c>
    </row>
    <row r="435" spans="1:9" x14ac:dyDescent="0.25">
      <c r="A435" s="1">
        <v>0.1998664</v>
      </c>
      <c r="B435" s="1">
        <v>0.1039056</v>
      </c>
      <c r="C435" s="1">
        <v>3.7</v>
      </c>
      <c r="D435" s="1">
        <v>866.60199999999998</v>
      </c>
      <c r="E435" s="1">
        <v>29.250389999999999</v>
      </c>
      <c r="F435" s="1">
        <v>0.73935770000000001</v>
      </c>
      <c r="G435" s="1">
        <v>2.4955519999999998E-2</v>
      </c>
      <c r="H435" s="1">
        <f>Table13[[#This Row],[Cl]]/$F$459</f>
        <v>1.0019329712671086</v>
      </c>
      <c r="I435" s="1">
        <f>(Table13[[#This Row],[Cd]])/(Table13[[#This Row],[Cl]])^2</f>
        <v>4.5651749272953096E-2</v>
      </c>
    </row>
    <row r="436" spans="1:9" x14ac:dyDescent="0.25">
      <c r="A436" s="1">
        <v>0.3997328</v>
      </c>
      <c r="B436" s="1">
        <v>0.2078112</v>
      </c>
      <c r="C436" s="1">
        <v>3.7</v>
      </c>
      <c r="D436" s="1">
        <v>3465.652</v>
      </c>
      <c r="E436" s="1">
        <v>116.9712</v>
      </c>
      <c r="F436" s="1">
        <v>0.73919639999999998</v>
      </c>
      <c r="G436" s="1">
        <v>2.4949039999999999E-2</v>
      </c>
      <c r="H436" s="1">
        <f>Table13[[#This Row],[Cl]]/$F$459</f>
        <v>1.0017143872336083</v>
      </c>
      <c r="I436" s="1">
        <f>(Table13[[#This Row],[Cd]])/(Table13[[#This Row],[Cl]])^2</f>
        <v>4.5659815579381181E-2</v>
      </c>
    </row>
    <row r="437" spans="1:9" x14ac:dyDescent="0.25">
      <c r="A437" s="1">
        <v>0.499666</v>
      </c>
      <c r="B437" s="1">
        <v>0.25976399999999999</v>
      </c>
      <c r="C437" s="1">
        <v>3.7</v>
      </c>
      <c r="D437" s="1">
        <v>5414.134</v>
      </c>
      <c r="E437" s="1">
        <v>182.7294</v>
      </c>
      <c r="F437" s="1">
        <v>0.73906720000000004</v>
      </c>
      <c r="G437" s="1">
        <v>2.4943839999999998E-2</v>
      </c>
      <c r="H437" s="1">
        <f>Table13[[#This Row],[Cl]]/$F$459</f>
        <v>1.0015393031844564</v>
      </c>
      <c r="I437" s="1">
        <f>(Table13[[#This Row],[Cd]])/(Table13[[#This Row],[Cl]])^2</f>
        <v>4.5666261044101125E-2</v>
      </c>
    </row>
    <row r="438" spans="1:9" x14ac:dyDescent="0.25">
      <c r="A438" s="1">
        <v>0.59959929999999995</v>
      </c>
      <c r="B438" s="1">
        <v>0.31171680000000002</v>
      </c>
      <c r="C438" s="1">
        <v>3.7</v>
      </c>
      <c r="D438" s="1">
        <v>7794.5720000000001</v>
      </c>
      <c r="E438" s="1">
        <v>263.05840000000001</v>
      </c>
      <c r="F438" s="1">
        <v>0.73889839999999996</v>
      </c>
      <c r="G438" s="1">
        <v>2.4937020000000001E-2</v>
      </c>
      <c r="H438" s="1">
        <f>Table13[[#This Row],[Cl]]/$F$459</f>
        <v>1.0013105556032114</v>
      </c>
      <c r="I438" s="1">
        <f>(Table13[[#This Row],[Cd]])/(Table13[[#This Row],[Cl]])^2</f>
        <v>4.5674636666967569E-2</v>
      </c>
    </row>
    <row r="439" spans="1:9" x14ac:dyDescent="0.25">
      <c r="A439" s="1">
        <v>0.69921319999999998</v>
      </c>
      <c r="B439" s="1">
        <v>0.36350359999999998</v>
      </c>
      <c r="C439" s="1">
        <v>3.7</v>
      </c>
      <c r="D439" s="1">
        <v>10596.48</v>
      </c>
      <c r="E439" s="1">
        <v>357.59949999999998</v>
      </c>
      <c r="F439" s="1">
        <v>0.73868100000000003</v>
      </c>
      <c r="G439" s="1">
        <v>2.4928280000000001E-2</v>
      </c>
      <c r="H439" s="1">
        <f>Table13[[#This Row],[Cl]]/$F$459</f>
        <v>1.0010159482325796</v>
      </c>
      <c r="I439" s="1">
        <f>(Table13[[#This Row],[Cd]])/(Table13[[#This Row],[Cl]])^2</f>
        <v>4.5685507873933523E-2</v>
      </c>
    </row>
    <row r="440" spans="1:9" x14ac:dyDescent="0.25">
      <c r="A440" s="1">
        <v>0.99933209999999995</v>
      </c>
      <c r="B440" s="1">
        <v>0.51952799999999999</v>
      </c>
      <c r="C440" s="1">
        <v>3.7</v>
      </c>
      <c r="D440" s="1">
        <v>21605.8</v>
      </c>
      <c r="E440" s="1">
        <v>730.92859999999996</v>
      </c>
      <c r="F440" s="1">
        <v>0.73733590000000004</v>
      </c>
      <c r="G440" s="1">
        <v>2.494422E-2</v>
      </c>
      <c r="H440" s="1">
        <f>Table13[[#This Row],[Cl]]/$F$459</f>
        <v>0.99919314982302565</v>
      </c>
      <c r="I440" s="1">
        <f>(Table13[[#This Row],[Cd]])/(Table13[[#This Row],[Cl]])^2</f>
        <v>4.5881664913299786E-2</v>
      </c>
    </row>
    <row r="441" spans="1:9" x14ac:dyDescent="0.25">
      <c r="A441" s="1">
        <v>1.1592249999999999</v>
      </c>
      <c r="B441" s="1">
        <v>0.60265250000000004</v>
      </c>
      <c r="C441" s="1">
        <v>3.7</v>
      </c>
      <c r="D441" s="1">
        <v>28990.54</v>
      </c>
      <c r="E441" s="1">
        <v>990.31560000000002</v>
      </c>
      <c r="F441" s="1">
        <v>0.73525039999999997</v>
      </c>
      <c r="G441" s="1">
        <v>2.5116119999999999E-2</v>
      </c>
      <c r="H441" s="1">
        <f>Table13[[#This Row],[Cl]]/$F$459</f>
        <v>0.99636700598009598</v>
      </c>
      <c r="I441" s="1">
        <f>(Table13[[#This Row],[Cd]])/(Table13[[#This Row],[Cl]])^2</f>
        <v>4.6460300074964607E-2</v>
      </c>
    </row>
    <row r="442" spans="1:9" x14ac:dyDescent="0.25">
      <c r="A442" s="1">
        <v>1.3291120000000001</v>
      </c>
      <c r="B442" s="1">
        <v>0.69097229999999998</v>
      </c>
      <c r="C442" s="1">
        <v>3.7</v>
      </c>
      <c r="D442" s="1">
        <v>37820</v>
      </c>
      <c r="E442" s="1">
        <v>1318.364</v>
      </c>
      <c r="F442" s="1">
        <v>0.7296475</v>
      </c>
      <c r="G442" s="1">
        <v>2.5434720000000001E-2</v>
      </c>
      <c r="H442" s="1">
        <f>Table13[[#This Row],[Cl]]/$F$459</f>
        <v>0.98877429375878223</v>
      </c>
      <c r="I442" s="1">
        <f>(Table13[[#This Row],[Cd]])/(Table13[[#This Row],[Cl]])^2</f>
        <v>4.7775007452133554E-2</v>
      </c>
    </row>
    <row r="443" spans="1:9" x14ac:dyDescent="0.25">
      <c r="A443" s="1">
        <v>1.5005949999999999</v>
      </c>
      <c r="B443" s="1">
        <v>0.78012190000000003</v>
      </c>
      <c r="C443" s="1">
        <v>3.7</v>
      </c>
      <c r="D443" s="1">
        <v>47808.65</v>
      </c>
      <c r="E443" s="1">
        <v>1710.4490000000001</v>
      </c>
      <c r="F443" s="1">
        <v>0.72359300000000004</v>
      </c>
      <c r="G443" s="1">
        <v>2.588797E-2</v>
      </c>
      <c r="H443" s="1">
        <f>Table13[[#This Row],[Cl]]/$F$459</f>
        <v>0.98056960044925601</v>
      </c>
      <c r="I443" s="1">
        <f>(Table13[[#This Row],[Cd]])/(Table13[[#This Row],[Cl]])^2</f>
        <v>4.9443508763111307E-2</v>
      </c>
    </row>
    <row r="444" spans="1:9" x14ac:dyDescent="0.25">
      <c r="A444" s="1">
        <v>1.998664</v>
      </c>
      <c r="B444" s="1">
        <v>1.039056</v>
      </c>
      <c r="C444" s="1">
        <v>3.7</v>
      </c>
      <c r="D444" s="1">
        <v>83163.34</v>
      </c>
      <c r="E444" s="1">
        <v>3156.2</v>
      </c>
      <c r="F444" s="1">
        <v>0.70952360000000003</v>
      </c>
      <c r="G444" s="1">
        <v>2.6927710000000001E-2</v>
      </c>
      <c r="H444" s="1">
        <f>Table13[[#This Row],[Cl]]/$F$459</f>
        <v>0.96150359796365881</v>
      </c>
      <c r="I444" s="1">
        <f>(Table13[[#This Row],[Cd]])/(Table13[[#This Row],[Cl]])^2</f>
        <v>5.3489154197994965E-2</v>
      </c>
    </row>
    <row r="445" spans="1:9" x14ac:dyDescent="0.25">
      <c r="A445" s="1">
        <v>2.9979960000000001</v>
      </c>
      <c r="B445" s="1">
        <v>1.558584</v>
      </c>
      <c r="C445" s="1">
        <v>3.7</v>
      </c>
      <c r="D445" s="1">
        <v>190506</v>
      </c>
      <c r="E445" s="1">
        <v>7538.82</v>
      </c>
      <c r="F445" s="1">
        <v>0.72237229999999997</v>
      </c>
      <c r="G445" s="1">
        <v>2.8586159999999999E-2</v>
      </c>
      <c r="H445" s="1">
        <f>Table13[[#This Row],[Cl]]/$F$459</f>
        <v>0.97891538141829737</v>
      </c>
      <c r="I445" s="1">
        <f>(Table13[[#This Row],[Cd]])/(Table13[[#This Row],[Cl]])^2</f>
        <v>5.4781466196783861E-2</v>
      </c>
    </row>
    <row r="446" spans="1:9" x14ac:dyDescent="0.25">
      <c r="A446" s="1">
        <v>8.9939889999999991</v>
      </c>
      <c r="B446" s="1">
        <v>4.6757520000000001</v>
      </c>
      <c r="C446" s="1">
        <v>3.7</v>
      </c>
      <c r="D446" s="1">
        <v>1719576</v>
      </c>
      <c r="E446" s="1">
        <v>65126.75</v>
      </c>
      <c r="F446" s="1">
        <v>0.72448820000000003</v>
      </c>
      <c r="G446" s="1">
        <v>2.7439069999999999E-2</v>
      </c>
      <c r="H446" s="1">
        <f>Table13[[#This Row],[Cl]]/$F$459</f>
        <v>0.98178272150808632</v>
      </c>
      <c r="I446" s="1">
        <f>(Table13[[#This Row],[Cd]])/(Table13[[#This Row],[Cl]])^2</f>
        <v>5.227653030702787E-2</v>
      </c>
    </row>
    <row r="447" spans="1:9" x14ac:dyDescent="0.25">
      <c r="A447" s="1">
        <v>0.1998664</v>
      </c>
      <c r="B447" s="1">
        <v>0.1025293</v>
      </c>
      <c r="C447" s="1">
        <v>3.8</v>
      </c>
      <c r="D447" s="1">
        <v>865.73789999999997</v>
      </c>
      <c r="E447" s="1">
        <v>29.291689999999999</v>
      </c>
      <c r="F447" s="1">
        <v>0.73862050000000001</v>
      </c>
      <c r="G447" s="1">
        <v>2.4990760000000001E-2</v>
      </c>
      <c r="H447" s="1">
        <f>Table13[[#This Row],[Cl]]/$F$459</f>
        <v>1.0009339622807707</v>
      </c>
      <c r="I447" s="1">
        <f>(Table13[[#This Row],[Cd]])/(Table13[[#This Row],[Cl]])^2</f>
        <v>4.5807516804468464E-2</v>
      </c>
    </row>
    <row r="448" spans="1:9" x14ac:dyDescent="0.25">
      <c r="A448" s="1">
        <v>0.3997328</v>
      </c>
      <c r="B448" s="1">
        <v>0.20505860000000001</v>
      </c>
      <c r="C448" s="1">
        <v>3.8</v>
      </c>
      <c r="D448" s="1">
        <v>3462.2539999999999</v>
      </c>
      <c r="E448" s="1">
        <v>117.1388</v>
      </c>
      <c r="F448" s="1">
        <v>0.73847169999999995</v>
      </c>
      <c r="G448" s="1">
        <v>2.498479E-2</v>
      </c>
      <c r="H448" s="1">
        <f>Table13[[#This Row],[Cl]]/$F$459</f>
        <v>1.0007323174935119</v>
      </c>
      <c r="I448" s="1">
        <f>(Table13[[#This Row],[Cd]])/(Table13[[#This Row],[Cl]])^2</f>
        <v>4.5815031549692804E-2</v>
      </c>
    </row>
    <row r="449" spans="1:9" x14ac:dyDescent="0.25">
      <c r="A449" s="1">
        <v>0.499666</v>
      </c>
      <c r="B449" s="1">
        <v>0.25632329999999998</v>
      </c>
      <c r="C449" s="1">
        <v>3.8</v>
      </c>
      <c r="D449" s="1">
        <v>5408.9009999999998</v>
      </c>
      <c r="E449" s="1">
        <v>182.99440000000001</v>
      </c>
      <c r="F449" s="1">
        <v>0.73835280000000003</v>
      </c>
      <c r="G449" s="1">
        <v>2.498001E-2</v>
      </c>
      <c r="H449" s="1">
        <f>Table13[[#This Row],[Cl]]/$F$459</f>
        <v>1.0005711913832631</v>
      </c>
      <c r="I449" s="1">
        <f>(Table13[[#This Row],[Cd]])/(Table13[[#This Row],[Cl]])^2</f>
        <v>4.5821020315194853E-2</v>
      </c>
    </row>
    <row r="450" spans="1:9" x14ac:dyDescent="0.25">
      <c r="A450" s="1">
        <v>0.59959929999999995</v>
      </c>
      <c r="B450" s="1">
        <v>0.30758790000000003</v>
      </c>
      <c r="C450" s="1">
        <v>3.8</v>
      </c>
      <c r="D450" s="1">
        <v>7787.18</v>
      </c>
      <c r="E450" s="1">
        <v>263.44589999999999</v>
      </c>
      <c r="F450" s="1">
        <v>0.73819760000000001</v>
      </c>
      <c r="G450" s="1">
        <v>2.4973760000000001E-2</v>
      </c>
      <c r="H450" s="1">
        <f>Table13[[#This Row],[Cl]]/$F$459</f>
        <v>1.0003608737019287</v>
      </c>
      <c r="I450" s="1">
        <f>(Table13[[#This Row],[Cd]])/(Table13[[#This Row],[Cl]])^2</f>
        <v>4.5828820085967684E-2</v>
      </c>
    </row>
    <row r="451" spans="1:9" x14ac:dyDescent="0.25">
      <c r="A451" s="1">
        <v>0.69921319999999998</v>
      </c>
      <c r="B451" s="1">
        <v>0.35868879999999997</v>
      </c>
      <c r="C451" s="1">
        <v>3.8</v>
      </c>
      <c r="D451" s="1">
        <v>10586.69</v>
      </c>
      <c r="E451" s="1">
        <v>358.137</v>
      </c>
      <c r="F451" s="1">
        <v>0.73799859999999995</v>
      </c>
      <c r="G451" s="1">
        <v>2.496574E-2</v>
      </c>
      <c r="H451" s="1">
        <f>Table13[[#This Row],[Cl]]/$F$459</f>
        <v>1.0000912009017642</v>
      </c>
      <c r="I451" s="1">
        <f>(Table13[[#This Row],[Cd]])/(Table13[[#This Row],[Cl]])^2</f>
        <v>4.5838813465739654E-2</v>
      </c>
    </row>
    <row r="452" spans="1:9" x14ac:dyDescent="0.25">
      <c r="A452" s="1">
        <v>0.99933209999999995</v>
      </c>
      <c r="B452" s="1">
        <v>0.5126465</v>
      </c>
      <c r="C452" s="1">
        <v>3.8</v>
      </c>
      <c r="D452" s="1">
        <v>21590.16</v>
      </c>
      <c r="E452" s="1">
        <v>731.81050000000005</v>
      </c>
      <c r="F452" s="1">
        <v>0.73680179999999995</v>
      </c>
      <c r="G452" s="1">
        <v>2.497431E-2</v>
      </c>
      <c r="H452" s="1">
        <f>Table13[[#This Row],[Cl]]/$F$459</f>
        <v>0.9984693697096193</v>
      </c>
      <c r="I452" s="1">
        <f>(Table13[[#This Row],[Cd]])/(Table13[[#This Row],[Cl]])^2</f>
        <v>4.6003634241571674E-2</v>
      </c>
    </row>
    <row r="453" spans="1:9" x14ac:dyDescent="0.25">
      <c r="A453" s="1">
        <v>1.1592249999999999</v>
      </c>
      <c r="B453" s="1">
        <v>0.59467000000000003</v>
      </c>
      <c r="C453" s="1">
        <v>3.8</v>
      </c>
      <c r="D453" s="1">
        <v>28982.16</v>
      </c>
      <c r="E453" s="1">
        <v>990.66319999999996</v>
      </c>
      <c r="F453" s="1">
        <v>0.73503790000000002</v>
      </c>
      <c r="G453" s="1">
        <v>2.5124939999999998E-2</v>
      </c>
      <c r="H453" s="1">
        <f>Table13[[#This Row],[Cl]]/$F$459</f>
        <v>0.99607903879399085</v>
      </c>
      <c r="I453" s="1">
        <f>(Table13[[#This Row],[Cd]])/(Table13[[#This Row],[Cl]])^2</f>
        <v>4.6503492219241806E-2</v>
      </c>
    </row>
    <row r="454" spans="1:9" x14ac:dyDescent="0.25">
      <c r="A454" s="1">
        <v>1.3291120000000001</v>
      </c>
      <c r="B454" s="1">
        <v>0.68181990000000003</v>
      </c>
      <c r="C454" s="1">
        <v>3.8</v>
      </c>
      <c r="D454" s="1">
        <v>37833.24</v>
      </c>
      <c r="E454" s="1">
        <v>1316.873</v>
      </c>
      <c r="F454" s="1">
        <v>0.72990299999999997</v>
      </c>
      <c r="G454" s="1">
        <v>2.540595E-2</v>
      </c>
      <c r="H454" s="1">
        <f>Table13[[#This Row],[Cl]]/$F$459</f>
        <v>0.98912053195195815</v>
      </c>
      <c r="I454" s="1">
        <f>(Table13[[#This Row],[Cd]])/(Table13[[#This Row],[Cl]])^2</f>
        <v>4.7687564391399546E-2</v>
      </c>
    </row>
    <row r="455" spans="1:9" x14ac:dyDescent="0.25">
      <c r="A455" s="1">
        <v>1.5005949999999999</v>
      </c>
      <c r="B455" s="1">
        <v>0.76978869999999999</v>
      </c>
      <c r="C455" s="1">
        <v>3.8</v>
      </c>
      <c r="D455" s="1">
        <v>47849.91</v>
      </c>
      <c r="E455" s="1">
        <v>1706.3810000000001</v>
      </c>
      <c r="F455" s="1">
        <v>0.72421740000000001</v>
      </c>
      <c r="G455" s="1">
        <v>2.5826399999999999E-2</v>
      </c>
      <c r="H455" s="1">
        <f>Table13[[#This Row],[Cl]]/$F$459</f>
        <v>0.98141574967751066</v>
      </c>
      <c r="I455" s="1">
        <f>(Table13[[#This Row],[Cd]])/(Table13[[#This Row],[Cl]])^2</f>
        <v>4.9240897855778537E-2</v>
      </c>
    </row>
    <row r="456" spans="1:9" x14ac:dyDescent="0.25">
      <c r="A456" s="1">
        <v>1.998664</v>
      </c>
      <c r="B456" s="1">
        <v>1.025293</v>
      </c>
      <c r="C456" s="1">
        <v>3.8</v>
      </c>
      <c r="D456" s="1">
        <v>84032.7</v>
      </c>
      <c r="E456" s="1">
        <v>3191.9969999999998</v>
      </c>
      <c r="F456" s="1">
        <v>0.71694069999999999</v>
      </c>
      <c r="G456" s="1">
        <v>2.723312E-2</v>
      </c>
      <c r="H456" s="1">
        <f>Table13[[#This Row],[Cl]]/$F$459</f>
        <v>0.9715548046274769</v>
      </c>
      <c r="I456" s="1">
        <f>(Table13[[#This Row],[Cd]])/(Table13[[#This Row],[Cl]])^2</f>
        <v>5.2982314790639792E-2</v>
      </c>
    </row>
    <row r="457" spans="1:9" x14ac:dyDescent="0.25">
      <c r="A457" s="1">
        <v>2.9979960000000001</v>
      </c>
      <c r="B457" s="1">
        <v>1.5379400000000001</v>
      </c>
      <c r="C457" s="1">
        <v>3.8</v>
      </c>
      <c r="D457" s="1">
        <v>185906.8</v>
      </c>
      <c r="E457" s="1">
        <v>7175.7539999999999</v>
      </c>
      <c r="F457" s="1">
        <v>0.70493269999999997</v>
      </c>
      <c r="G457" s="1">
        <v>2.7209460000000001E-2</v>
      </c>
      <c r="H457" s="1">
        <f>Table13[[#This Row],[Cl]]/$F$459</f>
        <v>0.95528228711805563</v>
      </c>
      <c r="I457" s="1">
        <f>(Table13[[#This Row],[Cd]])/(Table13[[#This Row],[Cl]])^2</f>
        <v>5.4755104125736254E-2</v>
      </c>
    </row>
    <row r="458" spans="1:9" x14ac:dyDescent="0.25">
      <c r="A458" s="1">
        <v>8.9939889999999991</v>
      </c>
      <c r="B458" s="1">
        <v>4.6138190000000003</v>
      </c>
      <c r="C458" s="1">
        <v>3.8</v>
      </c>
      <c r="D458" s="1">
        <v>1724191</v>
      </c>
      <c r="E458" s="1">
        <v>65336.51</v>
      </c>
      <c r="F458" s="1">
        <v>0.72643259999999998</v>
      </c>
      <c r="G458" s="1">
        <v>2.752744E-2</v>
      </c>
      <c r="H458" s="1">
        <f>Table13[[#This Row],[Cl]]/$F$459</f>
        <v>0.98441765513944191</v>
      </c>
      <c r="I458" s="1">
        <f>(Table13[[#This Row],[Cd]])/(Table13[[#This Row],[Cl]])^2</f>
        <v>5.2164514927205946E-2</v>
      </c>
    </row>
    <row r="459" spans="1:9" x14ac:dyDescent="0.25">
      <c r="A459" s="1">
        <v>0.1998664</v>
      </c>
      <c r="B459" s="1">
        <v>0.1012063</v>
      </c>
      <c r="C459" s="1">
        <v>3.9</v>
      </c>
      <c r="D459" s="1">
        <v>864.93010000000004</v>
      </c>
      <c r="E459" s="1">
        <v>29.330590000000001</v>
      </c>
      <c r="F459" s="1">
        <v>0.73793129999999996</v>
      </c>
      <c r="G459" s="1">
        <v>2.5023940000000001E-2</v>
      </c>
      <c r="H459" s="1">
        <f>Table13[[#This Row],[Cl]]/$F$459</f>
        <v>1</v>
      </c>
      <c r="I459" s="1">
        <f>(Table13[[#This Row],[Cd]])/(Table13[[#This Row],[Cl]])^2</f>
        <v>4.5954053619048314E-2</v>
      </c>
    </row>
    <row r="460" spans="1:9" x14ac:dyDescent="0.25">
      <c r="A460" s="1">
        <v>0.3997328</v>
      </c>
      <c r="B460" s="1">
        <v>0.2024126</v>
      </c>
      <c r="C460" s="1">
        <v>3.9</v>
      </c>
      <c r="D460" s="1">
        <v>3459.0749999999998</v>
      </c>
      <c r="E460" s="1">
        <v>117.29649999999999</v>
      </c>
      <c r="F460" s="1">
        <v>0.7377937</v>
      </c>
      <c r="G460" s="1">
        <v>2.5018430000000001E-2</v>
      </c>
      <c r="H460" s="1">
        <f>Table13[[#This Row],[Cl]]/$F$459</f>
        <v>0.99981353277737373</v>
      </c>
      <c r="I460" s="1">
        <f>(Table13[[#This Row],[Cd]])/(Table13[[#This Row],[Cl]])^2</f>
        <v>4.5961073904718756E-2</v>
      </c>
    </row>
    <row r="461" spans="1:9" x14ac:dyDescent="0.25">
      <c r="A461" s="1">
        <v>0.499666</v>
      </c>
      <c r="B461" s="1">
        <v>0.25301570000000001</v>
      </c>
      <c r="C461" s="1">
        <v>3.9</v>
      </c>
      <c r="D461" s="1">
        <v>5404.0020000000004</v>
      </c>
      <c r="E461" s="1">
        <v>183.24359999999999</v>
      </c>
      <c r="F461" s="1">
        <v>0.73768400000000001</v>
      </c>
      <c r="G461" s="1">
        <v>2.501403E-2</v>
      </c>
      <c r="H461" s="1">
        <f>Table13[[#This Row],[Cl]]/$F$459</f>
        <v>0.99966487395235848</v>
      </c>
      <c r="I461" s="1">
        <f>(Table13[[#This Row],[Cd]])/(Table13[[#This Row],[Cl]])^2</f>
        <v>4.5966658946306957E-2</v>
      </c>
    </row>
    <row r="462" spans="1:9" x14ac:dyDescent="0.25">
      <c r="A462" s="1">
        <v>0.59959929999999995</v>
      </c>
      <c r="B462" s="1">
        <v>0.30361890000000002</v>
      </c>
      <c r="C462" s="1">
        <v>3.9</v>
      </c>
      <c r="D462" s="1">
        <v>7780.2550000000001</v>
      </c>
      <c r="E462" s="1">
        <v>263.81009999999998</v>
      </c>
      <c r="F462" s="1">
        <v>0.73754109999999995</v>
      </c>
      <c r="G462" s="1">
        <v>2.5008280000000001E-2</v>
      </c>
      <c r="H462" s="1">
        <f>Table13[[#This Row],[Cl]]/$F$459</f>
        <v>0.99947122448932579</v>
      </c>
      <c r="I462" s="1">
        <f>(Table13[[#This Row],[Cd]])/(Table13[[#This Row],[Cl]])^2</f>
        <v>4.59739024316052E-2</v>
      </c>
    </row>
    <row r="463" spans="1:9" x14ac:dyDescent="0.25">
      <c r="A463" s="1">
        <v>0.69921319999999998</v>
      </c>
      <c r="B463" s="1">
        <v>0.3540604</v>
      </c>
      <c r="C463" s="1">
        <v>3.9</v>
      </c>
      <c r="D463" s="1">
        <v>10577.51</v>
      </c>
      <c r="E463" s="1">
        <v>358.64159999999998</v>
      </c>
      <c r="F463" s="1">
        <v>0.73735839999999997</v>
      </c>
      <c r="G463" s="1">
        <v>2.5000919999999999E-2</v>
      </c>
      <c r="H463" s="1">
        <f>Table13[[#This Row],[Cl]]/$F$459</f>
        <v>0.99922364046626022</v>
      </c>
      <c r="I463" s="1">
        <f>(Table13[[#This Row],[Cd]])/(Table13[[#This Row],[Cl]])^2</f>
        <v>4.5983150807496202E-2</v>
      </c>
    </row>
    <row r="464" spans="1:9" x14ac:dyDescent="0.25">
      <c r="A464" s="1">
        <v>0.99933209999999995</v>
      </c>
      <c r="B464" s="1">
        <v>0.50603149999999997</v>
      </c>
      <c r="C464" s="1">
        <v>3.9</v>
      </c>
      <c r="D464" s="1">
        <v>21575.11</v>
      </c>
      <c r="E464" s="1">
        <v>732.67460000000005</v>
      </c>
      <c r="F464" s="1">
        <v>0.73628839999999995</v>
      </c>
      <c r="G464" s="1">
        <v>2.50038E-2</v>
      </c>
      <c r="H464" s="1">
        <f>Table13[[#This Row],[Cl]]/$F$459</f>
        <v>0.99777364098798904</v>
      </c>
      <c r="I464" s="1">
        <f>(Table13[[#This Row],[Cd]])/(Table13[[#This Row],[Cl]])^2</f>
        <v>4.6122209029126872E-2</v>
      </c>
    </row>
    <row r="465" spans="1:9" x14ac:dyDescent="0.25">
      <c r="A465" s="1">
        <v>1.1592249999999999</v>
      </c>
      <c r="B465" s="1">
        <v>0.58699650000000003</v>
      </c>
      <c r="C465" s="1">
        <v>3.9</v>
      </c>
      <c r="D465" s="1">
        <v>28971.919999999998</v>
      </c>
      <c r="E465" s="1">
        <v>991.04650000000004</v>
      </c>
      <c r="F465" s="1">
        <v>0.73477800000000004</v>
      </c>
      <c r="G465" s="1">
        <v>2.513466E-2</v>
      </c>
      <c r="H465" s="1">
        <f>Table13[[#This Row],[Cl]]/$F$459</f>
        <v>0.99572683798613781</v>
      </c>
      <c r="I465" s="1">
        <f>(Table13[[#This Row],[Cd]])/(Table13[[#This Row],[Cl]])^2</f>
        <v>4.6554399126704608E-2</v>
      </c>
    </row>
    <row r="466" spans="1:9" x14ac:dyDescent="0.25">
      <c r="A466" s="1">
        <v>1.5005949999999999</v>
      </c>
      <c r="B466" s="1">
        <v>0.75985559999999996</v>
      </c>
      <c r="C466" s="1">
        <v>3.9</v>
      </c>
      <c r="D466" s="1">
        <v>47888.18</v>
      </c>
      <c r="E466" s="1">
        <v>1702.991</v>
      </c>
      <c r="F466" s="1">
        <v>0.72479669999999996</v>
      </c>
      <c r="G466" s="1">
        <v>2.5775090000000001E-2</v>
      </c>
      <c r="H466" s="1">
        <f>Table13[[#This Row],[Cl]]/$F$459</f>
        <v>0.98220078210532602</v>
      </c>
      <c r="I466" s="1">
        <f>(Table13[[#This Row],[Cd]])/(Table13[[#This Row],[Cl]])^2</f>
        <v>4.9064544996938152E-2</v>
      </c>
    </row>
    <row r="467" spans="1:9" x14ac:dyDescent="0.25">
      <c r="A467" s="1">
        <v>1.998664</v>
      </c>
      <c r="B467" s="1">
        <v>1.0120629999999999</v>
      </c>
      <c r="C467" s="1">
        <v>3.9</v>
      </c>
      <c r="D467" s="1">
        <v>83328.039999999994</v>
      </c>
      <c r="E467" s="1">
        <v>3130.41</v>
      </c>
      <c r="F467" s="1">
        <v>0.71092880000000003</v>
      </c>
      <c r="G467" s="1">
        <v>2.6707680000000001E-2</v>
      </c>
      <c r="H467" s="1">
        <f>Table13[[#This Row],[Cl]]/$F$459</f>
        <v>0.96340784026914172</v>
      </c>
      <c r="I467" s="1">
        <f>(Table13[[#This Row],[Cd]])/(Table13[[#This Row],[Cl]])^2</f>
        <v>5.284257202431146E-2</v>
      </c>
    </row>
    <row r="468" spans="1:9" x14ac:dyDescent="0.25">
      <c r="A468" s="1">
        <v>2.9979960000000001</v>
      </c>
      <c r="B468" s="1">
        <v>1.5180940000000001</v>
      </c>
      <c r="C468" s="1">
        <v>3.9</v>
      </c>
      <c r="D468" s="1">
        <v>187474.2</v>
      </c>
      <c r="E468" s="1">
        <v>7244.44</v>
      </c>
      <c r="F468" s="1">
        <v>0.71087630000000002</v>
      </c>
      <c r="G468" s="1">
        <v>2.746991E-2</v>
      </c>
      <c r="H468" s="1">
        <f>Table13[[#This Row],[Cl]]/$F$459</f>
        <v>0.96333669543492739</v>
      </c>
      <c r="I468" s="1">
        <f>(Table13[[#This Row],[Cd]])/(Table13[[#This Row],[Cl]])^2</f>
        <v>5.4358712975196601E-2</v>
      </c>
    </row>
    <row r="469" spans="1:9" x14ac:dyDescent="0.25">
      <c r="A469" s="1">
        <v>8.9939889999999991</v>
      </c>
      <c r="B469" s="1">
        <v>4.5542829999999999</v>
      </c>
      <c r="C469" s="1">
        <v>3.9</v>
      </c>
      <c r="D469" s="1">
        <v>1720627</v>
      </c>
      <c r="E469" s="1">
        <v>64880.11</v>
      </c>
      <c r="F469" s="1">
        <v>0.72493099999999999</v>
      </c>
      <c r="G469" s="1">
        <v>2.7335149999999999E-2</v>
      </c>
      <c r="H469" s="1">
        <f>Table13[[#This Row],[Cl]]/$F$459</f>
        <v>0.98238277736694468</v>
      </c>
      <c r="I469" s="1">
        <f>(Table13[[#This Row],[Cd]])/(Table13[[#This Row],[Cl]])^2</f>
        <v>5.2014941921134018E-2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B5F8-2425-4C5C-8095-FA8658597C17}">
  <dimension ref="C5:F20"/>
  <sheetViews>
    <sheetView showGridLines="0" workbookViewId="0">
      <selection activeCell="D15" sqref="D15"/>
    </sheetView>
  </sheetViews>
  <sheetFormatPr defaultRowHeight="15" x14ac:dyDescent="0.25"/>
  <cols>
    <col min="3" max="3" width="21.140625" bestFit="1" customWidth="1"/>
  </cols>
  <sheetData>
    <row r="5" spans="3:6" x14ac:dyDescent="0.25">
      <c r="C5" t="s">
        <v>42</v>
      </c>
      <c r="D5">
        <v>1</v>
      </c>
    </row>
    <row r="6" spans="3:6" x14ac:dyDescent="0.25">
      <c r="C6" t="s">
        <v>47</v>
      </c>
      <c r="D6">
        <v>6</v>
      </c>
      <c r="E6" t="s">
        <v>43</v>
      </c>
      <c r="F6">
        <f>D6/2</f>
        <v>3</v>
      </c>
    </row>
    <row r="7" spans="3:6" x14ac:dyDescent="0.25">
      <c r="C7" t="s">
        <v>46</v>
      </c>
      <c r="D7">
        <v>30</v>
      </c>
      <c r="E7" t="s">
        <v>44</v>
      </c>
      <c r="F7">
        <f>D7/2</f>
        <v>15</v>
      </c>
    </row>
    <row r="8" spans="3:6" x14ac:dyDescent="0.25">
      <c r="C8" t="s">
        <v>45</v>
      </c>
      <c r="D8">
        <v>10</v>
      </c>
    </row>
    <row r="10" spans="3:6" x14ac:dyDescent="0.25">
      <c r="C10" t="s">
        <v>48</v>
      </c>
      <c r="D10">
        <f>1/20*SQRT((D5-D5/(2*D8))^2+(F6-F6/(D7))^2)</f>
        <v>0.15258194519667129</v>
      </c>
    </row>
    <row r="13" spans="3:6" x14ac:dyDescent="0.25">
      <c r="C13" t="s">
        <v>49</v>
      </c>
    </row>
    <row r="14" spans="3:6" x14ac:dyDescent="0.25">
      <c r="C14" t="s">
        <v>10</v>
      </c>
      <c r="D14">
        <f>D6/D5</f>
        <v>6</v>
      </c>
    </row>
    <row r="15" spans="3:6" x14ac:dyDescent="0.25">
      <c r="C15" t="s">
        <v>50</v>
      </c>
      <c r="D15">
        <v>4.7050000000000002E-2</v>
      </c>
    </row>
    <row r="16" spans="3:6" x14ac:dyDescent="0.25">
      <c r="C16" t="s">
        <v>52</v>
      </c>
      <c r="D16">
        <v>2.19</v>
      </c>
    </row>
    <row r="17" spans="3:4" x14ac:dyDescent="0.25">
      <c r="C17" t="s">
        <v>51</v>
      </c>
      <c r="D17">
        <f>D16/SQRT(9.81*D5)</f>
        <v>0.69921318821144052</v>
      </c>
    </row>
    <row r="18" spans="3:4" x14ac:dyDescent="0.25">
      <c r="D18">
        <v>1024</v>
      </c>
    </row>
    <row r="19" spans="3:4" x14ac:dyDescent="0.25">
      <c r="D19">
        <f>(19.52+4.22*D14)*D15^(-0.8743-0.0329*D14)*D17^(0.5156-0.0179*D14+(0.0126+0.0105*D14)*D15)</f>
        <v>1024.0009831646737</v>
      </c>
    </row>
    <row r="20" spans="3:4" x14ac:dyDescent="0.25">
      <c r="C20" t="s">
        <v>53</v>
      </c>
      <c r="D20">
        <f>MIN(D19,D18)</f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EEDB-2CD9-4A00-A2A1-D60D7C681957}">
  <dimension ref="A1:G11"/>
  <sheetViews>
    <sheetView showGridLines="0" zoomScale="115" zoomScaleNormal="115" workbookViewId="0">
      <selection activeCell="E1" sqref="E1:E1048576"/>
    </sheetView>
  </sheetViews>
  <sheetFormatPr defaultRowHeight="15" x14ac:dyDescent="0.25"/>
  <cols>
    <col min="5" max="5" width="19.28515625" style="21" customWidth="1"/>
  </cols>
  <sheetData>
    <row r="1" spans="1:7" ht="15.75" thickBot="1" x14ac:dyDescent="0.3">
      <c r="A1" s="12" t="s">
        <v>12</v>
      </c>
      <c r="B1" s="13" t="s">
        <v>14</v>
      </c>
      <c r="C1" s="13" t="s">
        <v>15</v>
      </c>
      <c r="D1" s="13" t="s">
        <v>4</v>
      </c>
      <c r="E1" s="18" t="s">
        <v>16</v>
      </c>
      <c r="G1">
        <f>foiltheta!B19</f>
        <v>143568</v>
      </c>
    </row>
    <row r="2" spans="1:7" x14ac:dyDescent="0.25">
      <c r="A2" s="4">
        <v>10</v>
      </c>
      <c r="B2" s="5">
        <v>55863.14</v>
      </c>
      <c r="C2" s="5">
        <f>B2/$G$1</f>
        <v>0.38910578959099518</v>
      </c>
      <c r="D2" s="5">
        <v>461.26530000000002</v>
      </c>
      <c r="E2" s="19">
        <f>D2/$G$1</f>
        <v>3.2128698595787365E-3</v>
      </c>
    </row>
    <row r="3" spans="1:7" x14ac:dyDescent="0.25">
      <c r="A3" s="2">
        <v>40</v>
      </c>
      <c r="B3" s="3">
        <v>53735.64</v>
      </c>
      <c r="C3" s="3">
        <f t="shared" ref="C3:C11" si="0">B3/$G$1</f>
        <v>0.3742870277499164</v>
      </c>
      <c r="D3" s="3">
        <v>470.27249999999998</v>
      </c>
      <c r="E3" s="20">
        <f t="shared" ref="E3:E11" si="1">D3/$G$1</f>
        <v>3.2756080742226677E-3</v>
      </c>
    </row>
    <row r="4" spans="1:7" x14ac:dyDescent="0.25">
      <c r="A4" s="2">
        <v>80</v>
      </c>
      <c r="B4" s="3">
        <v>53333.15</v>
      </c>
      <c r="C4" s="3">
        <f t="shared" si="0"/>
        <v>0.37148354786581972</v>
      </c>
      <c r="D4" s="3">
        <v>470.32459999999998</v>
      </c>
      <c r="E4" s="20">
        <f t="shared" si="1"/>
        <v>3.2759709684609382E-3</v>
      </c>
    </row>
    <row r="5" spans="1:7" x14ac:dyDescent="0.25">
      <c r="A5" s="2">
        <v>100</v>
      </c>
      <c r="B5" s="3">
        <v>53251.02</v>
      </c>
      <c r="C5" s="3">
        <f t="shared" si="0"/>
        <v>0.37091148445336009</v>
      </c>
      <c r="D5" s="3">
        <v>470.28309999999999</v>
      </c>
      <c r="E5" s="20">
        <f t="shared" si="1"/>
        <v>3.2756819068316058E-3</v>
      </c>
    </row>
    <row r="6" spans="1:7" ht="15.75" thickBot="1" x14ac:dyDescent="0.3">
      <c r="C6" s="1"/>
    </row>
    <row r="7" spans="1:7" ht="15.75" thickBot="1" x14ac:dyDescent="0.3">
      <c r="A7" s="12" t="s">
        <v>13</v>
      </c>
      <c r="B7" s="13" t="s">
        <v>14</v>
      </c>
      <c r="C7" s="15" t="s">
        <v>15</v>
      </c>
      <c r="D7" s="13" t="s">
        <v>4</v>
      </c>
      <c r="E7" s="18" t="s">
        <v>16</v>
      </c>
    </row>
    <row r="8" spans="1:7" x14ac:dyDescent="0.25">
      <c r="A8" s="4">
        <v>10</v>
      </c>
      <c r="B8" s="5">
        <v>53734.58</v>
      </c>
      <c r="C8" s="5">
        <f t="shared" si="0"/>
        <v>0.37427964448902262</v>
      </c>
      <c r="D8" s="5">
        <v>470.23110000000003</v>
      </c>
      <c r="E8" s="19">
        <f t="shared" si="1"/>
        <v>3.2753197091273823E-3</v>
      </c>
    </row>
    <row r="9" spans="1:7" x14ac:dyDescent="0.25">
      <c r="A9" s="2">
        <v>30</v>
      </c>
      <c r="B9" s="3">
        <v>53735.64</v>
      </c>
      <c r="C9" s="3">
        <f t="shared" si="0"/>
        <v>0.3742870277499164</v>
      </c>
      <c r="D9" s="3">
        <v>470.27249999999998</v>
      </c>
      <c r="E9" s="20">
        <f t="shared" si="1"/>
        <v>3.2756080742226677E-3</v>
      </c>
    </row>
    <row r="10" spans="1:7" x14ac:dyDescent="0.25">
      <c r="A10" s="2">
        <v>60</v>
      </c>
      <c r="B10" s="3">
        <v>53735.74</v>
      </c>
      <c r="C10" s="3">
        <f t="shared" si="0"/>
        <v>0.37428772428396301</v>
      </c>
      <c r="D10" s="3">
        <v>470.27629999999999</v>
      </c>
      <c r="E10" s="20">
        <f t="shared" si="1"/>
        <v>3.2756345425164379E-3</v>
      </c>
    </row>
    <row r="11" spans="1:7" x14ac:dyDescent="0.25">
      <c r="A11" s="2">
        <v>100</v>
      </c>
      <c r="B11" s="3">
        <v>53735.76</v>
      </c>
      <c r="C11" s="3">
        <f t="shared" si="0"/>
        <v>0.37428786359077232</v>
      </c>
      <c r="D11" s="3">
        <v>470.27710000000002</v>
      </c>
      <c r="E11" s="20">
        <f t="shared" si="1"/>
        <v>3.2756401147888111E-3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921-18D7-40D6-AA57-16F3188A47F9}">
  <dimension ref="A1:F7"/>
  <sheetViews>
    <sheetView showGridLines="0" workbookViewId="0">
      <selection activeCell="A3" sqref="A3"/>
    </sheetView>
  </sheetViews>
  <sheetFormatPr defaultRowHeight="15" x14ac:dyDescent="0.25"/>
  <sheetData>
    <row r="1" spans="1:6" ht="15.75" thickBot="1" x14ac:dyDescent="0.3"/>
    <row r="2" spans="1:6" ht="15.75" thickBot="1" x14ac:dyDescent="0.3">
      <c r="A2" t="s">
        <v>7</v>
      </c>
      <c r="B2" s="12" t="s">
        <v>17</v>
      </c>
      <c r="C2" s="13" t="s">
        <v>14</v>
      </c>
      <c r="D2" s="13" t="s">
        <v>15</v>
      </c>
      <c r="E2" s="13" t="s">
        <v>4</v>
      </c>
      <c r="F2" s="14" t="s">
        <v>16</v>
      </c>
    </row>
    <row r="3" spans="1:6" x14ac:dyDescent="0.25">
      <c r="A3">
        <f>foiltheta!B19</f>
        <v>143568</v>
      </c>
      <c r="B3" s="5">
        <v>0.2</v>
      </c>
      <c r="C3" s="5">
        <v>97233.43</v>
      </c>
      <c r="D3" s="5">
        <f>C3/$A$3</f>
        <v>0.67726394461161255</v>
      </c>
      <c r="E3" s="5">
        <v>510.87240000000003</v>
      </c>
      <c r="F3" s="5">
        <f>E3/$A$3</f>
        <v>3.5584002006018058E-3</v>
      </c>
    </row>
    <row r="4" spans="1:6" x14ac:dyDescent="0.25">
      <c r="B4" s="3">
        <v>0.5</v>
      </c>
      <c r="C4" s="3">
        <v>63448.92</v>
      </c>
      <c r="D4" s="3">
        <f t="shared" ref="D4:D7" si="0">C4/$A$3</f>
        <v>0.44194332998996988</v>
      </c>
      <c r="E4" s="3">
        <v>442.8202</v>
      </c>
      <c r="F4" s="3">
        <f t="shared" ref="F4:F7" si="1">E4/$A$3</f>
        <v>3.0843934581522344E-3</v>
      </c>
    </row>
    <row r="5" spans="1:6" x14ac:dyDescent="0.25">
      <c r="B5" s="2">
        <v>1</v>
      </c>
      <c r="C5" s="3">
        <v>53735.64</v>
      </c>
      <c r="D5" s="3">
        <f t="shared" si="0"/>
        <v>0.3742870277499164</v>
      </c>
      <c r="E5" s="3">
        <v>470.27249999999998</v>
      </c>
      <c r="F5" s="3">
        <f t="shared" si="1"/>
        <v>3.2756080742226677E-3</v>
      </c>
    </row>
    <row r="6" spans="1:6" x14ac:dyDescent="0.25">
      <c r="B6" s="2">
        <v>2</v>
      </c>
      <c r="C6" s="3">
        <v>49517.24</v>
      </c>
      <c r="D6" s="3">
        <f t="shared" si="0"/>
        <v>0.34490443552880862</v>
      </c>
      <c r="E6" s="3">
        <v>526.68899999999996</v>
      </c>
      <c r="F6" s="3">
        <f t="shared" si="1"/>
        <v>3.6685682046138412E-3</v>
      </c>
    </row>
    <row r="7" spans="1:6" x14ac:dyDescent="0.25">
      <c r="B7" s="2">
        <v>5</v>
      </c>
      <c r="C7" s="3">
        <v>47316.66</v>
      </c>
      <c r="D7" s="3">
        <f t="shared" si="0"/>
        <v>0.32957664660648617</v>
      </c>
      <c r="E7" s="3">
        <v>582.08180000000004</v>
      </c>
      <c r="F7" s="3">
        <f t="shared" si="1"/>
        <v>4.0543979159701326E-3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7846-1DC0-487C-9949-857BFCDD0484}">
  <dimension ref="A1:F9"/>
  <sheetViews>
    <sheetView showGridLines="0" workbookViewId="0">
      <selection activeCell="J19" sqref="J19"/>
    </sheetView>
  </sheetViews>
  <sheetFormatPr defaultRowHeight="15" x14ac:dyDescent="0.25"/>
  <sheetData>
    <row r="1" spans="1:6" x14ac:dyDescent="0.25">
      <c r="A1" t="s">
        <v>7</v>
      </c>
    </row>
    <row r="2" spans="1:6" x14ac:dyDescent="0.25">
      <c r="A2">
        <f>foiltheta!B19</f>
        <v>143568</v>
      </c>
      <c r="B2">
        <v>2</v>
      </c>
      <c r="C2" s="1">
        <v>5970.6270000000004</v>
      </c>
      <c r="D2" s="1">
        <f>C2/$A$2</f>
        <v>4.1587449849548652E-2</v>
      </c>
      <c r="E2" s="1">
        <v>52.252510000000001</v>
      </c>
      <c r="F2" s="1">
        <f>E2/$A$2</f>
        <v>3.6395652234481223E-4</v>
      </c>
    </row>
    <row r="3" spans="1:6" x14ac:dyDescent="0.25">
      <c r="B3">
        <v>4</v>
      </c>
      <c r="C3" s="1">
        <v>23882.51</v>
      </c>
      <c r="D3" s="1">
        <f t="shared" ref="D3:D9" si="0">C3/$A$2</f>
        <v>0.1663498133288755</v>
      </c>
      <c r="E3" s="1">
        <v>209.01</v>
      </c>
      <c r="F3" s="1">
        <f t="shared" ref="F3:F9" si="1">E3/$A$2</f>
        <v>1.4558258107656302E-3</v>
      </c>
    </row>
    <row r="4" spans="1:6" x14ac:dyDescent="0.25">
      <c r="B4">
        <v>6</v>
      </c>
      <c r="C4" s="1">
        <v>53735.64</v>
      </c>
      <c r="D4" s="1">
        <f t="shared" si="0"/>
        <v>0.3742870277499164</v>
      </c>
      <c r="E4" s="1">
        <v>470.27249999999998</v>
      </c>
      <c r="F4" s="1">
        <f t="shared" si="1"/>
        <v>3.2756080742226677E-3</v>
      </c>
    </row>
    <row r="5" spans="1:6" x14ac:dyDescent="0.25">
      <c r="B5">
        <v>8</v>
      </c>
      <c r="C5" s="1">
        <v>95530.03</v>
      </c>
      <c r="D5" s="1">
        <f t="shared" si="0"/>
        <v>0.66539918366209738</v>
      </c>
      <c r="E5" s="1">
        <v>836.04010000000005</v>
      </c>
      <c r="F5" s="1">
        <f t="shared" si="1"/>
        <v>5.8233039395965682E-3</v>
      </c>
    </row>
    <row r="6" spans="1:6" x14ac:dyDescent="0.25">
      <c r="B6">
        <v>10</v>
      </c>
      <c r="C6" s="1">
        <v>149265.70000000001</v>
      </c>
      <c r="D6" s="1">
        <f t="shared" si="0"/>
        <v>1.0396864203722278</v>
      </c>
      <c r="E6" s="1">
        <v>1306.3130000000001</v>
      </c>
      <c r="F6" s="1">
        <f t="shared" si="1"/>
        <v>9.0989147999554227E-3</v>
      </c>
    </row>
    <row r="7" spans="1:6" x14ac:dyDescent="0.25">
      <c r="B7">
        <v>12</v>
      </c>
      <c r="C7" s="1">
        <v>214942.6</v>
      </c>
      <c r="D7" s="1">
        <f t="shared" si="0"/>
        <v>1.4971483896132844</v>
      </c>
      <c r="E7" s="1">
        <v>1881.09</v>
      </c>
      <c r="F7" s="1">
        <f t="shared" si="1"/>
        <v>1.3102432296890671E-2</v>
      </c>
    </row>
    <row r="8" spans="1:6" x14ac:dyDescent="0.25">
      <c r="B8">
        <v>14</v>
      </c>
      <c r="C8" s="1">
        <v>292560.7</v>
      </c>
      <c r="D8" s="1">
        <f t="shared" si="0"/>
        <v>2.0377848824250528</v>
      </c>
      <c r="E8" s="1">
        <v>2560.373</v>
      </c>
      <c r="F8" s="1">
        <f t="shared" si="1"/>
        <v>1.7833869664549203E-2</v>
      </c>
    </row>
    <row r="9" spans="1:6" x14ac:dyDescent="0.25">
      <c r="B9">
        <v>16</v>
      </c>
      <c r="C9" s="1">
        <v>382120.1</v>
      </c>
      <c r="D9" s="1">
        <f t="shared" si="0"/>
        <v>2.6615965953415803</v>
      </c>
      <c r="E9" s="1">
        <v>3344.16</v>
      </c>
      <c r="F9" s="1">
        <f t="shared" si="1"/>
        <v>2.3293212972250083E-2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0EC-B98C-4ABD-9AC1-DF8DFD6F596C}">
  <dimension ref="C6:G21"/>
  <sheetViews>
    <sheetView showGridLines="0" workbookViewId="0">
      <selection activeCell="C21" sqref="C21"/>
    </sheetView>
  </sheetViews>
  <sheetFormatPr defaultRowHeight="15" x14ac:dyDescent="0.25"/>
  <cols>
    <col min="3" max="7" width="11" customWidth="1"/>
  </cols>
  <sheetData>
    <row r="6" spans="3:7" x14ac:dyDescent="0.25">
      <c r="C6" t="s">
        <v>18</v>
      </c>
      <c r="D6" t="s">
        <v>19</v>
      </c>
      <c r="E6" t="s">
        <v>20</v>
      </c>
      <c r="F6" s="1" t="s">
        <v>21</v>
      </c>
      <c r="G6" s="1" t="s">
        <v>22</v>
      </c>
    </row>
    <row r="7" spans="3:7" x14ac:dyDescent="0.25">
      <c r="C7">
        <f t="shared" ref="C7:C18" si="0">D7*E7</f>
        <v>50</v>
      </c>
      <c r="D7">
        <v>10</v>
      </c>
      <c r="E7">
        <v>5</v>
      </c>
      <c r="F7" s="1">
        <v>58052.32</v>
      </c>
      <c r="G7" s="1">
        <v>431.22539999999998</v>
      </c>
    </row>
    <row r="8" spans="3:7" x14ac:dyDescent="0.25">
      <c r="C8">
        <f t="shared" si="0"/>
        <v>18</v>
      </c>
      <c r="D8">
        <v>3</v>
      </c>
      <c r="E8">
        <v>6</v>
      </c>
      <c r="F8" s="1">
        <v>57394.87</v>
      </c>
      <c r="G8" s="1">
        <v>443.00490000000002</v>
      </c>
    </row>
    <row r="9" spans="3:7" x14ac:dyDescent="0.25">
      <c r="C9">
        <f t="shared" si="0"/>
        <v>50</v>
      </c>
      <c r="D9">
        <v>5</v>
      </c>
      <c r="E9">
        <v>10</v>
      </c>
      <c r="F9" s="1">
        <v>55863.58</v>
      </c>
      <c r="G9" s="1">
        <v>461.21879999999999</v>
      </c>
    </row>
    <row r="10" spans="3:7" x14ac:dyDescent="0.25">
      <c r="C10">
        <f t="shared" si="0"/>
        <v>100</v>
      </c>
      <c r="D10">
        <v>10</v>
      </c>
      <c r="E10">
        <v>10</v>
      </c>
      <c r="F10" s="1">
        <v>55863.25</v>
      </c>
      <c r="G10" s="1">
        <v>461.25490000000002</v>
      </c>
    </row>
    <row r="11" spans="3:7" x14ac:dyDescent="0.25">
      <c r="C11">
        <f t="shared" si="0"/>
        <v>200</v>
      </c>
      <c r="D11">
        <v>20</v>
      </c>
      <c r="E11">
        <v>10</v>
      </c>
      <c r="F11" s="1">
        <v>55863.16</v>
      </c>
      <c r="G11" s="1">
        <v>461.26369999999997</v>
      </c>
    </row>
    <row r="12" spans="3:7" x14ac:dyDescent="0.25">
      <c r="C12">
        <f t="shared" si="0"/>
        <v>450</v>
      </c>
      <c r="D12">
        <v>30</v>
      </c>
      <c r="E12">
        <v>15</v>
      </c>
      <c r="F12" s="1">
        <v>54977.69</v>
      </c>
      <c r="G12" s="1">
        <v>467.03660000000002</v>
      </c>
    </row>
    <row r="13" spans="3:7" x14ac:dyDescent="0.25">
      <c r="C13">
        <f t="shared" si="0"/>
        <v>200</v>
      </c>
      <c r="D13">
        <v>10</v>
      </c>
      <c r="E13">
        <v>20</v>
      </c>
      <c r="F13" s="1">
        <v>54498.71</v>
      </c>
      <c r="G13" s="1">
        <v>468.85939999999999</v>
      </c>
    </row>
    <row r="14" spans="3:7" x14ac:dyDescent="0.25">
      <c r="C14">
        <f t="shared" si="0"/>
        <v>400</v>
      </c>
      <c r="D14">
        <v>20</v>
      </c>
      <c r="E14">
        <v>20</v>
      </c>
      <c r="F14" s="1">
        <v>54499.19</v>
      </c>
      <c r="G14" s="1">
        <v>468.8827</v>
      </c>
    </row>
    <row r="15" spans="3:7" x14ac:dyDescent="0.25">
      <c r="C15">
        <f t="shared" si="0"/>
        <v>800</v>
      </c>
      <c r="D15">
        <v>40</v>
      </c>
      <c r="E15">
        <v>20</v>
      </c>
      <c r="F15" s="1">
        <v>54499.31</v>
      </c>
      <c r="G15" s="1">
        <v>468.88839999999999</v>
      </c>
    </row>
    <row r="16" spans="3:7" x14ac:dyDescent="0.25">
      <c r="C16">
        <f t="shared" si="0"/>
        <v>900</v>
      </c>
      <c r="D16">
        <v>30</v>
      </c>
      <c r="E16">
        <v>30</v>
      </c>
      <c r="F16" s="1">
        <v>53996.33</v>
      </c>
      <c r="G16" s="1">
        <v>469.99919999999997</v>
      </c>
    </row>
    <row r="17" spans="3:7" x14ac:dyDescent="0.25">
      <c r="C17">
        <f t="shared" si="0"/>
        <v>800</v>
      </c>
      <c r="D17">
        <v>20</v>
      </c>
      <c r="E17">
        <v>40</v>
      </c>
      <c r="F17" s="1">
        <v>53735.48</v>
      </c>
      <c r="G17" s="1">
        <v>470.26620000000003</v>
      </c>
    </row>
    <row r="18" spans="3:7" x14ac:dyDescent="0.25">
      <c r="C18">
        <f t="shared" si="0"/>
        <v>1600</v>
      </c>
      <c r="D18">
        <v>40</v>
      </c>
      <c r="E18">
        <v>40</v>
      </c>
      <c r="F18" s="1">
        <v>53735.7</v>
      </c>
      <c r="G18" s="1">
        <v>470.27480000000003</v>
      </c>
    </row>
    <row r="21" spans="3:7" x14ac:dyDescent="0.25">
      <c r="C21" t="s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D6A1-FC9B-4E06-B18A-1AE19E10251D}">
  <dimension ref="C5:H17"/>
  <sheetViews>
    <sheetView workbookViewId="0">
      <selection activeCell="M34" sqref="M34"/>
    </sheetView>
  </sheetViews>
  <sheetFormatPr defaultRowHeight="15" x14ac:dyDescent="0.25"/>
  <sheetData>
    <row r="5" spans="3:8" x14ac:dyDescent="0.25">
      <c r="C5">
        <v>1</v>
      </c>
      <c r="D5">
        <v>12</v>
      </c>
      <c r="E5">
        <v>15</v>
      </c>
      <c r="F5" s="1">
        <v>53735.25</v>
      </c>
      <c r="G5" s="1">
        <v>470.25729999999999</v>
      </c>
      <c r="H5" s="1">
        <f>G5*100</f>
        <v>47025.729999999996</v>
      </c>
    </row>
    <row r="6" spans="3:8" x14ac:dyDescent="0.25">
      <c r="C6">
        <v>2</v>
      </c>
      <c r="D6">
        <v>6</v>
      </c>
      <c r="E6">
        <v>15</v>
      </c>
      <c r="F6" s="1">
        <v>53735.25</v>
      </c>
      <c r="G6" s="1">
        <v>470.25729999999999</v>
      </c>
      <c r="H6" s="1">
        <f t="shared" ref="H6:H17" si="0">G6*100</f>
        <v>47025.729999999996</v>
      </c>
    </row>
    <row r="7" spans="3:8" x14ac:dyDescent="0.25">
      <c r="C7">
        <v>3</v>
      </c>
      <c r="D7">
        <v>1212</v>
      </c>
      <c r="E7">
        <v>15</v>
      </c>
      <c r="F7" s="1">
        <v>66170.48</v>
      </c>
      <c r="G7" s="1">
        <v>713.40369999999996</v>
      </c>
      <c r="H7" s="1">
        <f t="shared" si="0"/>
        <v>71340.37</v>
      </c>
    </row>
    <row r="8" spans="3:8" x14ac:dyDescent="0.25">
      <c r="C8">
        <v>4</v>
      </c>
      <c r="D8">
        <v>1412</v>
      </c>
      <c r="E8">
        <v>15</v>
      </c>
      <c r="F8" s="1">
        <v>68101.539999999994</v>
      </c>
      <c r="G8" s="1">
        <v>757.23630000000003</v>
      </c>
      <c r="H8" s="1">
        <f t="shared" si="0"/>
        <v>75723.63</v>
      </c>
    </row>
    <row r="9" spans="3:8" x14ac:dyDescent="0.25">
      <c r="C9">
        <v>5</v>
      </c>
      <c r="D9">
        <v>2112</v>
      </c>
      <c r="E9">
        <v>15</v>
      </c>
      <c r="F9" s="1">
        <v>77666.34</v>
      </c>
      <c r="G9" s="1">
        <v>979.74480000000005</v>
      </c>
      <c r="H9" s="1">
        <f t="shared" si="0"/>
        <v>97974.48000000001</v>
      </c>
    </row>
    <row r="10" spans="3:8" x14ac:dyDescent="0.25">
      <c r="C10">
        <v>6</v>
      </c>
      <c r="D10">
        <v>2212</v>
      </c>
      <c r="E10">
        <v>15</v>
      </c>
      <c r="F10" s="1">
        <v>78732.11</v>
      </c>
      <c r="G10" s="1">
        <v>1008.673</v>
      </c>
      <c r="H10" s="1">
        <f t="shared" si="0"/>
        <v>100867.3</v>
      </c>
    </row>
    <row r="11" spans="3:8" x14ac:dyDescent="0.25">
      <c r="C11">
        <v>7</v>
      </c>
      <c r="D11">
        <v>2412</v>
      </c>
      <c r="E11">
        <v>15</v>
      </c>
      <c r="F11" s="1">
        <v>82636.61</v>
      </c>
      <c r="G11" s="1">
        <v>1114.671</v>
      </c>
      <c r="H11" s="1">
        <f t="shared" si="0"/>
        <v>111467.1</v>
      </c>
    </row>
    <row r="12" spans="3:8" x14ac:dyDescent="0.25">
      <c r="C12">
        <v>8</v>
      </c>
      <c r="D12">
        <v>2406</v>
      </c>
      <c r="E12">
        <v>15</v>
      </c>
      <c r="F12" s="1">
        <v>82636.61</v>
      </c>
      <c r="G12" s="1">
        <v>1114.671</v>
      </c>
      <c r="H12" s="1">
        <f t="shared" si="0"/>
        <v>111467.1</v>
      </c>
    </row>
    <row r="13" spans="3:8" x14ac:dyDescent="0.25">
      <c r="D13">
        <v>2406</v>
      </c>
      <c r="E13">
        <v>5</v>
      </c>
      <c r="F13" s="1">
        <v>82682.84</v>
      </c>
      <c r="G13" s="1">
        <v>1114.9159999999999</v>
      </c>
      <c r="H13" s="1">
        <f t="shared" si="0"/>
        <v>111491.59999999999</v>
      </c>
    </row>
    <row r="14" spans="3:8" x14ac:dyDescent="0.25">
      <c r="D14">
        <v>2406</v>
      </c>
      <c r="E14">
        <v>10</v>
      </c>
      <c r="F14" s="1">
        <v>82644.98</v>
      </c>
      <c r="G14" s="1">
        <v>1114.7460000000001</v>
      </c>
      <c r="H14" s="1">
        <f t="shared" si="0"/>
        <v>111474.6</v>
      </c>
    </row>
    <row r="15" spans="3:8" x14ac:dyDescent="0.25">
      <c r="D15">
        <v>2406</v>
      </c>
      <c r="E15">
        <v>20</v>
      </c>
      <c r="F15" s="1">
        <v>82633.52</v>
      </c>
      <c r="G15" s="1">
        <v>1114.6400000000001</v>
      </c>
      <c r="H15" s="1">
        <f t="shared" si="0"/>
        <v>111464.00000000001</v>
      </c>
    </row>
    <row r="16" spans="3:8" x14ac:dyDescent="0.25">
      <c r="D16">
        <v>2406</v>
      </c>
      <c r="E16">
        <v>30</v>
      </c>
      <c r="F16" s="1">
        <v>82631.539999999994</v>
      </c>
      <c r="G16" s="1">
        <v>1114.623</v>
      </c>
      <c r="H16" s="1">
        <f t="shared" si="0"/>
        <v>111462.3</v>
      </c>
    </row>
    <row r="17" spans="4:8" x14ac:dyDescent="0.25">
      <c r="D17">
        <v>2406</v>
      </c>
      <c r="E17">
        <v>50</v>
      </c>
      <c r="F17" s="1">
        <v>82631.03</v>
      </c>
      <c r="G17" s="1">
        <v>1114.627</v>
      </c>
      <c r="H17" s="1">
        <f t="shared" si="0"/>
        <v>111462.7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EF58CE1-BA47-450B-9694-4A35643758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foil!F5:F12</xm:f>
              <xm:sqref>K5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A46C-2617-4FBD-B9D4-07C269929DEB}">
  <dimension ref="B4:U103"/>
  <sheetViews>
    <sheetView showGridLines="0" zoomScale="115" zoomScaleNormal="115" workbookViewId="0">
      <selection activeCell="U11" sqref="U11"/>
    </sheetView>
  </sheetViews>
  <sheetFormatPr defaultColWidth="9.140625" defaultRowHeight="15" x14ac:dyDescent="0.25"/>
  <cols>
    <col min="1" max="1" width="9.140625" style="16"/>
    <col min="2" max="4" width="9.28515625" style="16" bestFit="1" customWidth="1"/>
    <col min="5" max="5" width="10.85546875" style="16" bestFit="1" customWidth="1"/>
    <col min="6" max="8" width="9.28515625" style="16" bestFit="1" customWidth="1"/>
    <col min="9" max="16384" width="9.140625" style="16"/>
  </cols>
  <sheetData>
    <row r="4" spans="2:21" x14ac:dyDescent="0.25">
      <c r="B4" s="16" t="s">
        <v>24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30</v>
      </c>
    </row>
    <row r="5" spans="2:21" x14ac:dyDescent="0.25">
      <c r="B5" s="16">
        <v>0.31927539999999999</v>
      </c>
      <c r="C5" s="16">
        <v>0.63855090000000003</v>
      </c>
      <c r="D5" s="16">
        <v>0.25</v>
      </c>
      <c r="E5" s="16">
        <v>5036.4350000000004</v>
      </c>
      <c r="F5" s="16">
        <v>56.168979999999998</v>
      </c>
      <c r="G5" s="16">
        <v>1.2628969999999999</v>
      </c>
      <c r="H5" s="16">
        <v>1.40845E-2</v>
      </c>
    </row>
    <row r="6" spans="2:21" x14ac:dyDescent="0.25">
      <c r="B6" s="16">
        <v>0.31927539999999999</v>
      </c>
      <c r="C6" s="16">
        <v>0.45152360000000002</v>
      </c>
      <c r="D6" s="16">
        <v>0.5</v>
      </c>
      <c r="E6" s="16">
        <v>3698.4079999999999</v>
      </c>
      <c r="F6" s="16">
        <v>52.876390000000001</v>
      </c>
      <c r="G6" s="16">
        <v>0.92738419999999999</v>
      </c>
      <c r="H6" s="16">
        <v>1.3258870000000001E-2</v>
      </c>
    </row>
    <row r="7" spans="2:21" x14ac:dyDescent="0.25">
      <c r="B7" s="16">
        <v>0.31927539999999999</v>
      </c>
      <c r="C7" s="16">
        <v>0.36866749999999998</v>
      </c>
      <c r="D7" s="16">
        <v>0.75</v>
      </c>
      <c r="E7" s="16">
        <v>3302.0810000000001</v>
      </c>
      <c r="F7" s="16">
        <v>54.559559999999998</v>
      </c>
      <c r="G7" s="16">
        <v>0.82800419999999997</v>
      </c>
      <c r="H7" s="16">
        <v>1.3680929999999999E-2</v>
      </c>
    </row>
    <row r="8" spans="2:21" x14ac:dyDescent="0.25">
      <c r="B8" s="16">
        <v>0.31927539999999999</v>
      </c>
      <c r="C8" s="16">
        <v>0.31927539999999999</v>
      </c>
      <c r="D8" s="16">
        <v>1</v>
      </c>
      <c r="E8" s="16">
        <v>3117.7779999999998</v>
      </c>
      <c r="F8" s="16">
        <v>56.829039999999999</v>
      </c>
      <c r="G8" s="16">
        <v>0.78178990000000004</v>
      </c>
      <c r="H8" s="16">
        <v>1.425001E-2</v>
      </c>
    </row>
    <row r="9" spans="2:21" x14ac:dyDescent="0.25">
      <c r="B9" s="16">
        <v>0.31927539999999999</v>
      </c>
      <c r="C9" s="16">
        <v>0.28556860000000001</v>
      </c>
      <c r="D9" s="16">
        <v>1.25</v>
      </c>
      <c r="E9" s="16">
        <v>3011.87</v>
      </c>
      <c r="F9" s="16">
        <v>58.94182</v>
      </c>
      <c r="G9" s="16">
        <v>0.7552333</v>
      </c>
      <c r="H9" s="16">
        <v>1.4779799999999999E-2</v>
      </c>
      <c r="U9" s="16">
        <f>5</f>
        <v>5</v>
      </c>
    </row>
    <row r="10" spans="2:21" x14ac:dyDescent="0.25">
      <c r="B10" s="16">
        <v>0.31927539999999999</v>
      </c>
      <c r="C10" s="16">
        <v>0.26068730000000001</v>
      </c>
      <c r="D10" s="16">
        <v>1.5</v>
      </c>
      <c r="E10" s="16">
        <v>2943.1019999999999</v>
      </c>
      <c r="F10" s="16">
        <v>60.763939999999998</v>
      </c>
      <c r="G10" s="16">
        <v>0.73798949999999996</v>
      </c>
      <c r="H10" s="16">
        <v>1.5236700000000001E-2</v>
      </c>
      <c r="U10" s="16">
        <f>5.14/SQRT(9.81*0.2)</f>
        <v>3.6695568259225553</v>
      </c>
    </row>
    <row r="11" spans="2:21" x14ac:dyDescent="0.25">
      <c r="B11" s="16">
        <v>0.31927539999999999</v>
      </c>
      <c r="C11" s="16">
        <v>0.22576180000000001</v>
      </c>
      <c r="D11" s="16">
        <v>2</v>
      </c>
      <c r="E11" s="16">
        <v>2859.2089999999998</v>
      </c>
      <c r="F11" s="16">
        <v>63.594189999999998</v>
      </c>
      <c r="G11" s="16">
        <v>0.71695299999999995</v>
      </c>
      <c r="H11" s="16">
        <v>1.5946390000000001E-2</v>
      </c>
    </row>
    <row r="12" spans="2:21" x14ac:dyDescent="0.25">
      <c r="B12" s="16">
        <v>0.31927539999999999</v>
      </c>
      <c r="C12" s="16">
        <v>0.18433379999999999</v>
      </c>
      <c r="D12" s="16">
        <v>3</v>
      </c>
      <c r="E12" s="16">
        <v>2778.788</v>
      </c>
      <c r="F12" s="16">
        <v>67.04692</v>
      </c>
      <c r="G12" s="16">
        <v>0.69678739999999995</v>
      </c>
      <c r="H12" s="16">
        <v>1.6812170000000001E-2</v>
      </c>
    </row>
    <row r="13" spans="2:21" x14ac:dyDescent="0.25">
      <c r="B13" s="16">
        <v>0.31927539999999999</v>
      </c>
      <c r="C13" s="16">
        <v>0.15963769999999999</v>
      </c>
      <c r="D13" s="16">
        <v>4</v>
      </c>
      <c r="E13" s="16">
        <v>2741.6019999999999</v>
      </c>
      <c r="F13" s="16">
        <v>68.912480000000002</v>
      </c>
      <c r="G13" s="16">
        <v>0.68746300000000005</v>
      </c>
      <c r="H13" s="16">
        <v>1.727996E-2</v>
      </c>
    </row>
    <row r="14" spans="2:21" x14ac:dyDescent="0.25">
      <c r="B14" s="16">
        <v>0.31927539999999999</v>
      </c>
      <c r="C14" s="16">
        <v>0.1427843</v>
      </c>
      <c r="D14" s="16">
        <v>5</v>
      </c>
      <c r="E14" s="16">
        <v>2721.357</v>
      </c>
      <c r="F14" s="16">
        <v>70.003259999999997</v>
      </c>
      <c r="G14" s="16">
        <v>0.68238639999999995</v>
      </c>
      <c r="H14" s="16">
        <v>1.7553470000000002E-2</v>
      </c>
    </row>
    <row r="15" spans="2:21" x14ac:dyDescent="0.25">
      <c r="B15" s="16">
        <v>0.31927539999999999</v>
      </c>
      <c r="C15" s="16">
        <v>0.1206748</v>
      </c>
      <c r="D15" s="16">
        <v>7</v>
      </c>
      <c r="E15" s="16">
        <v>2701.39</v>
      </c>
      <c r="F15" s="16">
        <v>71.133920000000003</v>
      </c>
      <c r="G15" s="16">
        <v>0.67737970000000003</v>
      </c>
      <c r="H15" s="16">
        <v>1.783699E-2</v>
      </c>
    </row>
    <row r="16" spans="2:21" x14ac:dyDescent="0.25">
      <c r="B16" s="16">
        <v>0.63855090000000003</v>
      </c>
      <c r="C16" s="16">
        <v>1.277102</v>
      </c>
      <c r="D16" s="16">
        <v>0.25</v>
      </c>
      <c r="E16" s="16">
        <v>20145.740000000002</v>
      </c>
      <c r="F16" s="16">
        <v>224.67590000000001</v>
      </c>
      <c r="G16" s="16">
        <v>1.2628969999999999</v>
      </c>
      <c r="H16" s="16">
        <v>1.40845E-2</v>
      </c>
    </row>
    <row r="17" spans="2:18" x14ac:dyDescent="0.25">
      <c r="B17" s="16">
        <v>0.63855090000000003</v>
      </c>
      <c r="C17" s="16">
        <v>0.9030473</v>
      </c>
      <c r="D17" s="16">
        <v>0.5</v>
      </c>
      <c r="E17" s="16">
        <v>14793.63</v>
      </c>
      <c r="F17" s="16">
        <v>211.50559999999999</v>
      </c>
      <c r="G17" s="16">
        <v>0.92738419999999999</v>
      </c>
      <c r="H17" s="16">
        <v>1.3258870000000001E-2</v>
      </c>
    </row>
    <row r="18" spans="2:18" x14ac:dyDescent="0.25">
      <c r="B18" s="16">
        <v>0.63855090000000003</v>
      </c>
      <c r="C18" s="16">
        <v>0.73733499999999996</v>
      </c>
      <c r="D18" s="16">
        <v>0.75</v>
      </c>
      <c r="E18" s="16">
        <v>13208.32</v>
      </c>
      <c r="F18" s="16">
        <v>218.23830000000001</v>
      </c>
      <c r="G18" s="16">
        <v>0.82800419999999997</v>
      </c>
      <c r="H18" s="16">
        <v>1.3680929999999999E-2</v>
      </c>
    </row>
    <row r="19" spans="2:18" x14ac:dyDescent="0.25">
      <c r="B19" s="16">
        <v>0.63855090000000003</v>
      </c>
      <c r="C19" s="16">
        <v>0.63855090000000003</v>
      </c>
      <c r="D19" s="16">
        <v>1</v>
      </c>
      <c r="E19" s="16">
        <v>12471.11</v>
      </c>
      <c r="F19" s="16">
        <v>227.31620000000001</v>
      </c>
      <c r="G19" s="16">
        <v>0.78178990000000004</v>
      </c>
      <c r="H19" s="16">
        <v>1.425001E-2</v>
      </c>
    </row>
    <row r="20" spans="2:18" x14ac:dyDescent="0.25">
      <c r="B20" s="16">
        <v>0.63855090000000003</v>
      </c>
      <c r="C20" s="16">
        <v>0.57113720000000001</v>
      </c>
      <c r="D20" s="16">
        <v>1.25</v>
      </c>
      <c r="E20" s="16">
        <v>12047.48</v>
      </c>
      <c r="F20" s="16">
        <v>235.76730000000001</v>
      </c>
      <c r="G20" s="16">
        <v>0.7552333</v>
      </c>
      <c r="H20" s="16">
        <v>1.4779799999999999E-2</v>
      </c>
    </row>
    <row r="21" spans="2:18" x14ac:dyDescent="0.25">
      <c r="B21" s="16">
        <v>0.63855090000000003</v>
      </c>
      <c r="C21" s="16">
        <v>0.52137460000000002</v>
      </c>
      <c r="D21" s="16">
        <v>1.5</v>
      </c>
      <c r="E21" s="16">
        <v>11772.41</v>
      </c>
      <c r="F21" s="16">
        <v>243.0558</v>
      </c>
      <c r="G21" s="16">
        <v>0.73798949999999996</v>
      </c>
      <c r="H21" s="16">
        <v>1.5236700000000001E-2</v>
      </c>
    </row>
    <row r="22" spans="2:18" x14ac:dyDescent="0.25">
      <c r="B22" s="16">
        <v>0.63855090000000003</v>
      </c>
      <c r="C22" s="16">
        <v>0.45152360000000002</v>
      </c>
      <c r="D22" s="16">
        <v>2</v>
      </c>
      <c r="E22" s="16">
        <v>11436.84</v>
      </c>
      <c r="F22" s="16">
        <v>254.3768</v>
      </c>
      <c r="G22" s="16">
        <v>0.71695299999999995</v>
      </c>
      <c r="H22" s="16">
        <v>1.5946390000000001E-2</v>
      </c>
    </row>
    <row r="23" spans="2:18" x14ac:dyDescent="0.25">
      <c r="B23" s="16">
        <v>0.63855090000000003</v>
      </c>
      <c r="C23" s="16">
        <v>0.36866749999999998</v>
      </c>
      <c r="D23" s="16">
        <v>3</v>
      </c>
      <c r="E23" s="16">
        <v>11115.15</v>
      </c>
      <c r="F23" s="16">
        <v>268.18770000000001</v>
      </c>
      <c r="G23" s="16">
        <v>0.69678739999999995</v>
      </c>
      <c r="H23" s="16">
        <v>1.6812170000000001E-2</v>
      </c>
    </row>
    <row r="24" spans="2:18" x14ac:dyDescent="0.25">
      <c r="B24" s="16">
        <v>0.63855090000000003</v>
      </c>
      <c r="C24" s="16">
        <v>0.31927539999999999</v>
      </c>
      <c r="D24" s="16">
        <v>4</v>
      </c>
      <c r="E24" s="16">
        <v>10966.41</v>
      </c>
      <c r="F24" s="16">
        <v>275.6499</v>
      </c>
      <c r="G24" s="16">
        <v>0.68746300000000005</v>
      </c>
      <c r="H24" s="16">
        <v>1.727996E-2</v>
      </c>
      <c r="L24" s="17" t="s">
        <v>31</v>
      </c>
    </row>
    <row r="25" spans="2:18" x14ac:dyDescent="0.25">
      <c r="B25" s="16">
        <v>0.63855090000000003</v>
      </c>
      <c r="C25" s="16">
        <v>0.28556860000000001</v>
      </c>
      <c r="D25" s="16">
        <v>5</v>
      </c>
      <c r="E25" s="16">
        <v>10885.43</v>
      </c>
      <c r="F25" s="16">
        <v>280.01299999999998</v>
      </c>
      <c r="G25" s="16">
        <v>0.68238639999999995</v>
      </c>
      <c r="H25" s="16">
        <v>1.7553470000000002E-2</v>
      </c>
    </row>
    <row r="26" spans="2:18" x14ac:dyDescent="0.25">
      <c r="B26" s="16">
        <v>0.63855090000000003</v>
      </c>
      <c r="C26" s="16">
        <v>0.24134949999999999</v>
      </c>
      <c r="D26" s="16">
        <v>7</v>
      </c>
      <c r="E26" s="16">
        <v>10805.56</v>
      </c>
      <c r="F26" s="16">
        <v>284.53570000000002</v>
      </c>
      <c r="G26" s="16">
        <v>0.67737970000000003</v>
      </c>
      <c r="H26" s="16">
        <v>1.783699E-2</v>
      </c>
    </row>
    <row r="27" spans="2:18" x14ac:dyDescent="0.25">
      <c r="B27" s="16">
        <v>0.79818860000000003</v>
      </c>
      <c r="C27" s="16">
        <v>1.5963769999999999</v>
      </c>
      <c r="D27" s="16">
        <v>0.25</v>
      </c>
      <c r="E27" s="16">
        <v>31477.72</v>
      </c>
      <c r="F27" s="16">
        <v>351.05610000000001</v>
      </c>
      <c r="G27" s="16">
        <v>1.2628969999999999</v>
      </c>
      <c r="H27" s="16">
        <v>1.40845E-2</v>
      </c>
    </row>
    <row r="28" spans="2:18" x14ac:dyDescent="0.25">
      <c r="B28" s="16">
        <v>0.79818860000000003</v>
      </c>
      <c r="C28" s="16">
        <v>1.128809</v>
      </c>
      <c r="D28" s="16">
        <v>0.5</v>
      </c>
      <c r="E28" s="16">
        <v>23115.05</v>
      </c>
      <c r="F28" s="16">
        <v>330.47739999999999</v>
      </c>
      <c r="G28" s="16">
        <v>0.92738419999999999</v>
      </c>
      <c r="H28" s="16">
        <v>1.3258870000000001E-2</v>
      </c>
    </row>
    <row r="29" spans="2:18" x14ac:dyDescent="0.25">
      <c r="B29" s="16">
        <v>0.79818860000000003</v>
      </c>
      <c r="C29" s="16">
        <v>0.92166879999999995</v>
      </c>
      <c r="D29" s="16">
        <v>0.75</v>
      </c>
      <c r="E29" s="16">
        <v>20638</v>
      </c>
      <c r="F29" s="16">
        <v>340.9973</v>
      </c>
      <c r="G29" s="16">
        <v>0.82800419999999997</v>
      </c>
      <c r="H29" s="16">
        <v>1.3680929999999999E-2</v>
      </c>
      <c r="R29" s="16">
        <f>7.7/SQRT(9.8*0.2)</f>
        <v>5.5</v>
      </c>
    </row>
    <row r="30" spans="2:18" x14ac:dyDescent="0.25">
      <c r="B30" s="16">
        <v>0.79818860000000003</v>
      </c>
      <c r="C30" s="16">
        <v>0.79818860000000003</v>
      </c>
      <c r="D30" s="16">
        <v>1</v>
      </c>
      <c r="E30" s="16">
        <v>19486.11</v>
      </c>
      <c r="F30" s="16">
        <v>355.18150000000003</v>
      </c>
      <c r="G30" s="16">
        <v>0.78178990000000004</v>
      </c>
      <c r="H30" s="16">
        <v>1.425001E-2</v>
      </c>
    </row>
    <row r="31" spans="2:18" x14ac:dyDescent="0.25">
      <c r="B31" s="16">
        <v>0.79818860000000003</v>
      </c>
      <c r="C31" s="16">
        <v>0.71392160000000005</v>
      </c>
      <c r="D31" s="16">
        <v>1.25</v>
      </c>
      <c r="E31" s="16">
        <v>18824.189999999999</v>
      </c>
      <c r="F31" s="16">
        <v>368.38639999999998</v>
      </c>
      <c r="G31" s="16">
        <v>0.7552333</v>
      </c>
      <c r="H31" s="16">
        <v>1.4779799999999999E-2</v>
      </c>
    </row>
    <row r="32" spans="2:18" x14ac:dyDescent="0.25">
      <c r="B32" s="16">
        <v>0.79818860000000003</v>
      </c>
      <c r="C32" s="16">
        <v>0.65171820000000003</v>
      </c>
      <c r="D32" s="16">
        <v>1.5</v>
      </c>
      <c r="E32" s="16">
        <v>18394.39</v>
      </c>
      <c r="F32" s="16">
        <v>379.77460000000002</v>
      </c>
      <c r="G32" s="16">
        <v>0.73798949999999996</v>
      </c>
      <c r="H32" s="16">
        <v>1.5236700000000001E-2</v>
      </c>
    </row>
    <row r="33" spans="2:8" x14ac:dyDescent="0.25">
      <c r="B33" s="16">
        <v>0.79818860000000003</v>
      </c>
      <c r="C33" s="16">
        <v>0.56440460000000003</v>
      </c>
      <c r="D33" s="16">
        <v>2</v>
      </c>
      <c r="E33" s="16">
        <v>17870.05</v>
      </c>
      <c r="F33" s="16">
        <v>397.46370000000002</v>
      </c>
      <c r="G33" s="16">
        <v>0.71695299999999995</v>
      </c>
      <c r="H33" s="16">
        <v>1.5946390000000001E-2</v>
      </c>
    </row>
    <row r="34" spans="2:8" x14ac:dyDescent="0.25">
      <c r="B34" s="16">
        <v>0.79818860000000003</v>
      </c>
      <c r="C34" s="16">
        <v>0.46083439999999998</v>
      </c>
      <c r="D34" s="16">
        <v>3</v>
      </c>
      <c r="E34" s="16">
        <v>17367.43</v>
      </c>
      <c r="F34" s="16">
        <v>419.04320000000001</v>
      </c>
      <c r="G34" s="16">
        <v>0.69678739999999995</v>
      </c>
      <c r="H34" s="16">
        <v>1.6812170000000001E-2</v>
      </c>
    </row>
    <row r="35" spans="2:8" x14ac:dyDescent="0.25">
      <c r="B35" s="16">
        <v>0.79818860000000003</v>
      </c>
      <c r="C35" s="16">
        <v>0.39909430000000001</v>
      </c>
      <c r="D35" s="16">
        <v>4</v>
      </c>
      <c r="E35" s="16">
        <v>17135.02</v>
      </c>
      <c r="F35" s="16">
        <v>430.70299999999997</v>
      </c>
      <c r="G35" s="16">
        <v>0.68746300000000005</v>
      </c>
      <c r="H35" s="16">
        <v>1.727996E-2</v>
      </c>
    </row>
    <row r="36" spans="2:8" x14ac:dyDescent="0.25">
      <c r="B36" s="16">
        <v>0.79818860000000003</v>
      </c>
      <c r="C36" s="16">
        <v>0.35696080000000002</v>
      </c>
      <c r="D36" s="16">
        <v>5</v>
      </c>
      <c r="E36" s="16">
        <v>17008.48</v>
      </c>
      <c r="F36" s="16">
        <v>437.52030000000002</v>
      </c>
      <c r="G36" s="16">
        <v>0.68238639999999995</v>
      </c>
      <c r="H36" s="16">
        <v>1.7553470000000002E-2</v>
      </c>
    </row>
    <row r="37" spans="2:8" x14ac:dyDescent="0.25">
      <c r="B37" s="16">
        <v>0.79818860000000003</v>
      </c>
      <c r="C37" s="16">
        <v>0.30168689999999998</v>
      </c>
      <c r="D37" s="16">
        <v>7</v>
      </c>
      <c r="E37" s="16">
        <v>16883.689999999999</v>
      </c>
      <c r="F37" s="16">
        <v>444.58699999999999</v>
      </c>
      <c r="G37" s="16">
        <v>0.67737970000000003</v>
      </c>
      <c r="H37" s="16">
        <v>1.783699E-2</v>
      </c>
    </row>
    <row r="38" spans="2:8" x14ac:dyDescent="0.25">
      <c r="B38" s="16">
        <v>0.95782630000000002</v>
      </c>
      <c r="C38" s="16">
        <v>1.9156530000000001</v>
      </c>
      <c r="D38" s="16">
        <v>0.25</v>
      </c>
      <c r="E38" s="16">
        <v>45327.92</v>
      </c>
      <c r="F38" s="16">
        <v>505.52080000000001</v>
      </c>
      <c r="G38" s="16">
        <v>1.2628969999999999</v>
      </c>
      <c r="H38" s="16">
        <v>1.40845E-2</v>
      </c>
    </row>
    <row r="39" spans="2:8" x14ac:dyDescent="0.25">
      <c r="B39" s="16">
        <v>0.95782630000000002</v>
      </c>
      <c r="C39" s="16">
        <v>1.354571</v>
      </c>
      <c r="D39" s="16">
        <v>0.5</v>
      </c>
      <c r="E39" s="16">
        <v>33285.67</v>
      </c>
      <c r="F39" s="16">
        <v>475.88749999999999</v>
      </c>
      <c r="G39" s="16">
        <v>0.92738419999999999</v>
      </c>
      <c r="H39" s="16">
        <v>1.3258870000000001E-2</v>
      </c>
    </row>
    <row r="40" spans="2:8" x14ac:dyDescent="0.25">
      <c r="B40" s="16">
        <v>0.95782630000000002</v>
      </c>
      <c r="C40" s="16">
        <v>1.1060030000000001</v>
      </c>
      <c r="D40" s="16">
        <v>0.75</v>
      </c>
      <c r="E40" s="16">
        <v>29718.73</v>
      </c>
      <c r="F40" s="16">
        <v>491.03609999999998</v>
      </c>
      <c r="G40" s="16">
        <v>0.82800419999999997</v>
      </c>
      <c r="H40" s="16">
        <v>1.3680929999999999E-2</v>
      </c>
    </row>
    <row r="41" spans="2:8" x14ac:dyDescent="0.25">
      <c r="B41" s="16">
        <v>0.95782630000000002</v>
      </c>
      <c r="C41" s="16">
        <v>0.95782630000000002</v>
      </c>
      <c r="D41" s="16">
        <v>1</v>
      </c>
      <c r="E41" s="16">
        <v>28060</v>
      </c>
      <c r="F41" s="16">
        <v>511.46140000000003</v>
      </c>
      <c r="G41" s="16">
        <v>0.78178990000000004</v>
      </c>
      <c r="H41" s="16">
        <v>1.425001E-2</v>
      </c>
    </row>
    <row r="42" spans="2:8" x14ac:dyDescent="0.25">
      <c r="B42" s="16">
        <v>0.95782630000000002</v>
      </c>
      <c r="C42" s="16">
        <v>0.85670590000000002</v>
      </c>
      <c r="D42" s="16">
        <v>1.25</v>
      </c>
      <c r="E42" s="16">
        <v>27106.83</v>
      </c>
      <c r="F42" s="16">
        <v>530.47640000000001</v>
      </c>
      <c r="G42" s="16">
        <v>0.7552333</v>
      </c>
      <c r="H42" s="16">
        <v>1.4779799999999999E-2</v>
      </c>
    </row>
    <row r="43" spans="2:8" x14ac:dyDescent="0.25">
      <c r="B43" s="16">
        <v>0.95782630000000002</v>
      </c>
      <c r="C43" s="16">
        <v>0.78206189999999998</v>
      </c>
      <c r="D43" s="16">
        <v>1.5</v>
      </c>
      <c r="E43" s="16">
        <v>26487.919999999998</v>
      </c>
      <c r="F43" s="16">
        <v>546.87549999999999</v>
      </c>
      <c r="G43" s="16">
        <v>0.73798949999999996</v>
      </c>
      <c r="H43" s="16">
        <v>1.5236700000000001E-2</v>
      </c>
    </row>
    <row r="44" spans="2:8" x14ac:dyDescent="0.25">
      <c r="B44" s="16">
        <v>0.95782630000000002</v>
      </c>
      <c r="C44" s="16">
        <v>0.67728549999999998</v>
      </c>
      <c r="D44" s="16">
        <v>2</v>
      </c>
      <c r="E44" s="16">
        <v>25732.880000000001</v>
      </c>
      <c r="F44" s="16">
        <v>572.34770000000003</v>
      </c>
      <c r="G44" s="16">
        <v>0.71695299999999995</v>
      </c>
      <c r="H44" s="16">
        <v>1.5946390000000001E-2</v>
      </c>
    </row>
    <row r="45" spans="2:8" x14ac:dyDescent="0.25">
      <c r="B45" s="16">
        <v>0.95782630000000002</v>
      </c>
      <c r="C45" s="16">
        <v>0.55300130000000003</v>
      </c>
      <c r="D45" s="16">
        <v>3</v>
      </c>
      <c r="E45" s="16">
        <v>25009.09</v>
      </c>
      <c r="F45" s="16">
        <v>603.42229999999995</v>
      </c>
      <c r="G45" s="16">
        <v>0.69678739999999995</v>
      </c>
      <c r="H45" s="16">
        <v>1.6812170000000001E-2</v>
      </c>
    </row>
    <row r="46" spans="2:8" x14ac:dyDescent="0.25">
      <c r="B46" s="16">
        <v>0.95782630000000002</v>
      </c>
      <c r="C46" s="16">
        <v>0.47891309999999998</v>
      </c>
      <c r="D46" s="16">
        <v>4</v>
      </c>
      <c r="E46" s="16">
        <v>24674.42</v>
      </c>
      <c r="F46" s="16">
        <v>620.21230000000003</v>
      </c>
      <c r="G46" s="16">
        <v>0.68746300000000005</v>
      </c>
      <c r="H46" s="16">
        <v>1.727996E-2</v>
      </c>
    </row>
    <row r="47" spans="2:8" x14ac:dyDescent="0.25">
      <c r="B47" s="16">
        <v>0.95782630000000002</v>
      </c>
      <c r="C47" s="16">
        <v>0.42835289999999998</v>
      </c>
      <c r="D47" s="16">
        <v>5</v>
      </c>
      <c r="E47" s="16">
        <v>24492.21</v>
      </c>
      <c r="F47" s="16">
        <v>630.02930000000003</v>
      </c>
      <c r="G47" s="16">
        <v>0.68238639999999995</v>
      </c>
      <c r="H47" s="16">
        <v>1.7553470000000002E-2</v>
      </c>
    </row>
    <row r="48" spans="2:8" x14ac:dyDescent="0.25">
      <c r="B48" s="16">
        <v>0.95782630000000002</v>
      </c>
      <c r="C48" s="16">
        <v>0.36202430000000002</v>
      </c>
      <c r="D48" s="16">
        <v>7</v>
      </c>
      <c r="E48" s="16">
        <v>24312.51</v>
      </c>
      <c r="F48" s="16">
        <v>640.20529999999997</v>
      </c>
      <c r="G48" s="16">
        <v>0.67737970000000003</v>
      </c>
      <c r="H48" s="16">
        <v>1.783699E-2</v>
      </c>
    </row>
    <row r="49" spans="2:8" x14ac:dyDescent="0.25">
      <c r="B49" s="16">
        <v>1.5963769999999999</v>
      </c>
      <c r="C49" s="16">
        <v>3.1927539999999999</v>
      </c>
      <c r="D49" s="16">
        <v>0.25</v>
      </c>
      <c r="E49" s="16">
        <v>125910.9</v>
      </c>
      <c r="F49" s="16">
        <v>1404.2239999999999</v>
      </c>
      <c r="G49" s="16">
        <v>1.2628969999999999</v>
      </c>
      <c r="H49" s="16">
        <v>1.40845E-2</v>
      </c>
    </row>
    <row r="50" spans="2:8" x14ac:dyDescent="0.25">
      <c r="B50" s="16">
        <v>1.5963769999999999</v>
      </c>
      <c r="C50" s="16">
        <v>2.2576179999999999</v>
      </c>
      <c r="D50" s="16">
        <v>0.5</v>
      </c>
      <c r="E50" s="16">
        <v>92460.2</v>
      </c>
      <c r="F50" s="16">
        <v>1321.91</v>
      </c>
      <c r="G50" s="16">
        <v>0.92738419999999999</v>
      </c>
      <c r="H50" s="16">
        <v>1.3258870000000001E-2</v>
      </c>
    </row>
    <row r="51" spans="2:8" x14ac:dyDescent="0.25">
      <c r="B51" s="16">
        <v>1.5963769999999999</v>
      </c>
      <c r="C51" s="16">
        <v>1.8433379999999999</v>
      </c>
      <c r="D51" s="16">
        <v>0.75</v>
      </c>
      <c r="E51" s="16">
        <v>82552.009999999995</v>
      </c>
      <c r="F51" s="16">
        <v>1363.989</v>
      </c>
      <c r="G51" s="16">
        <v>0.82800419999999997</v>
      </c>
      <c r="H51" s="16">
        <v>1.3680929999999999E-2</v>
      </c>
    </row>
    <row r="52" spans="2:8" x14ac:dyDescent="0.25">
      <c r="B52" s="16">
        <v>1.5963769999999999</v>
      </c>
      <c r="C52" s="16">
        <v>1.5963769999999999</v>
      </c>
      <c r="D52" s="16">
        <v>1</v>
      </c>
      <c r="E52" s="16">
        <v>77944.45</v>
      </c>
      <c r="F52" s="16">
        <v>1420.7260000000001</v>
      </c>
      <c r="G52" s="16">
        <v>0.78178990000000004</v>
      </c>
      <c r="H52" s="16">
        <v>1.425001E-2</v>
      </c>
    </row>
    <row r="53" spans="2:8" x14ac:dyDescent="0.25">
      <c r="B53" s="16">
        <v>1.5963769999999999</v>
      </c>
      <c r="C53" s="16">
        <v>1.427843</v>
      </c>
      <c r="D53" s="16">
        <v>1.25</v>
      </c>
      <c r="E53" s="16">
        <v>75296.759999999995</v>
      </c>
      <c r="F53" s="16">
        <v>1473.546</v>
      </c>
      <c r="G53" s="16">
        <v>0.7552333</v>
      </c>
      <c r="H53" s="16">
        <v>1.4779799999999999E-2</v>
      </c>
    </row>
    <row r="54" spans="2:8" x14ac:dyDescent="0.25">
      <c r="B54" s="16">
        <v>1.5963769999999999</v>
      </c>
      <c r="C54" s="16">
        <v>1.303436</v>
      </c>
      <c r="D54" s="16">
        <v>1.5</v>
      </c>
      <c r="E54" s="16">
        <v>73577.55</v>
      </c>
      <c r="F54" s="16">
        <v>1519.0989999999999</v>
      </c>
      <c r="G54" s="16">
        <v>0.73798949999999996</v>
      </c>
      <c r="H54" s="16">
        <v>1.5236700000000001E-2</v>
      </c>
    </row>
    <row r="55" spans="2:8" x14ac:dyDescent="0.25">
      <c r="B55" s="16">
        <v>1.5963769999999999</v>
      </c>
      <c r="C55" s="16">
        <v>1.128809</v>
      </c>
      <c r="D55" s="16">
        <v>2</v>
      </c>
      <c r="E55" s="16">
        <v>71480.22</v>
      </c>
      <c r="F55" s="16">
        <v>1589.855</v>
      </c>
      <c r="G55" s="16">
        <v>0.71695299999999995</v>
      </c>
      <c r="H55" s="16">
        <v>1.5946390000000001E-2</v>
      </c>
    </row>
    <row r="56" spans="2:8" x14ac:dyDescent="0.25">
      <c r="B56" s="16">
        <v>1.5963769999999999</v>
      </c>
      <c r="C56" s="16">
        <v>0.92166879999999995</v>
      </c>
      <c r="D56" s="16">
        <v>3</v>
      </c>
      <c r="E56" s="16">
        <v>69469.7</v>
      </c>
      <c r="F56" s="16">
        <v>1676.173</v>
      </c>
      <c r="G56" s="16">
        <v>0.69678739999999995</v>
      </c>
      <c r="H56" s="16">
        <v>1.6812170000000001E-2</v>
      </c>
    </row>
    <row r="57" spans="2:8" x14ac:dyDescent="0.25">
      <c r="B57" s="16">
        <v>1.5963769999999999</v>
      </c>
      <c r="C57" s="16">
        <v>0.79818860000000003</v>
      </c>
      <c r="D57" s="16">
        <v>4</v>
      </c>
      <c r="E57" s="16">
        <v>68540.06</v>
      </c>
      <c r="F57" s="16">
        <v>1722.8119999999999</v>
      </c>
      <c r="G57" s="16">
        <v>0.68746300000000005</v>
      </c>
      <c r="H57" s="16">
        <v>1.727996E-2</v>
      </c>
    </row>
    <row r="58" spans="2:8" x14ac:dyDescent="0.25">
      <c r="B58" s="16">
        <v>1.5963769999999999</v>
      </c>
      <c r="C58" s="16">
        <v>0.71392160000000005</v>
      </c>
      <c r="D58" s="16">
        <v>5</v>
      </c>
      <c r="E58" s="16">
        <v>68033.929999999993</v>
      </c>
      <c r="F58" s="16">
        <v>1750.0809999999999</v>
      </c>
      <c r="G58" s="16">
        <v>0.68238639999999995</v>
      </c>
      <c r="H58" s="16">
        <v>1.7553470000000002E-2</v>
      </c>
    </row>
    <row r="59" spans="2:8" x14ac:dyDescent="0.25">
      <c r="B59" s="16">
        <v>1.5963769999999999</v>
      </c>
      <c r="C59" s="16">
        <v>0.60337379999999996</v>
      </c>
      <c r="D59" s="16">
        <v>7</v>
      </c>
      <c r="E59" s="16">
        <v>67534.759999999995</v>
      </c>
      <c r="F59" s="16">
        <v>1778.348</v>
      </c>
      <c r="G59" s="16">
        <v>0.67737970000000003</v>
      </c>
      <c r="H59" s="16">
        <v>1.783699E-2</v>
      </c>
    </row>
    <row r="60" spans="2:8" x14ac:dyDescent="0.25">
      <c r="B60" s="16">
        <v>2.234928</v>
      </c>
      <c r="C60" s="16">
        <v>4.4698560000000001</v>
      </c>
      <c r="D60" s="16">
        <v>0.25</v>
      </c>
      <c r="E60" s="16">
        <v>246785.3</v>
      </c>
      <c r="F60" s="16">
        <v>2752.28</v>
      </c>
      <c r="G60" s="16">
        <v>1.2628969999999999</v>
      </c>
      <c r="H60" s="16">
        <v>1.40845E-2</v>
      </c>
    </row>
    <row r="61" spans="2:8" x14ac:dyDescent="0.25">
      <c r="B61" s="16">
        <v>2.234928</v>
      </c>
      <c r="C61" s="16">
        <v>3.1606649999999998</v>
      </c>
      <c r="D61" s="16">
        <v>0.5</v>
      </c>
      <c r="E61" s="16">
        <v>181222</v>
      </c>
      <c r="F61" s="16">
        <v>2590.9430000000002</v>
      </c>
      <c r="G61" s="16">
        <v>0.92738419999999999</v>
      </c>
      <c r="H61" s="16">
        <v>1.3258870000000001E-2</v>
      </c>
    </row>
    <row r="62" spans="2:8" x14ac:dyDescent="0.25">
      <c r="B62" s="16">
        <v>2.234928</v>
      </c>
      <c r="C62" s="16">
        <v>2.580673</v>
      </c>
      <c r="D62" s="16">
        <v>0.75</v>
      </c>
      <c r="E62" s="16">
        <v>161801.9</v>
      </c>
      <c r="F62" s="16">
        <v>2673.4189999999999</v>
      </c>
      <c r="G62" s="16">
        <v>0.82800419999999997</v>
      </c>
      <c r="H62" s="16">
        <v>1.3680929999999999E-2</v>
      </c>
    </row>
    <row r="63" spans="2:8" x14ac:dyDescent="0.25">
      <c r="B63" s="16">
        <v>2.234928</v>
      </c>
      <c r="C63" s="16">
        <v>2.234928</v>
      </c>
      <c r="D63" s="16">
        <v>1</v>
      </c>
      <c r="E63" s="16">
        <v>152771.1</v>
      </c>
      <c r="F63" s="16">
        <v>2784.623</v>
      </c>
      <c r="G63" s="16">
        <v>0.78178990000000004</v>
      </c>
      <c r="H63" s="16">
        <v>1.425001E-2</v>
      </c>
    </row>
    <row r="64" spans="2:8" x14ac:dyDescent="0.25">
      <c r="B64" s="16">
        <v>2.234928</v>
      </c>
      <c r="C64" s="16">
        <v>1.99898</v>
      </c>
      <c r="D64" s="16">
        <v>1.25</v>
      </c>
      <c r="E64" s="16">
        <v>147581.6</v>
      </c>
      <c r="F64" s="16">
        <v>2888.1489999999999</v>
      </c>
      <c r="G64" s="16">
        <v>0.7552333</v>
      </c>
      <c r="H64" s="16">
        <v>1.4779799999999999E-2</v>
      </c>
    </row>
    <row r="65" spans="2:8" x14ac:dyDescent="0.25">
      <c r="B65" s="16">
        <v>2.234928</v>
      </c>
      <c r="C65" s="16">
        <v>1.824811</v>
      </c>
      <c r="D65" s="16">
        <v>1.5</v>
      </c>
      <c r="E65" s="16">
        <v>144212</v>
      </c>
      <c r="F65" s="16">
        <v>2977.433</v>
      </c>
      <c r="G65" s="16">
        <v>0.73798949999999996</v>
      </c>
      <c r="H65" s="16">
        <v>1.5236700000000001E-2</v>
      </c>
    </row>
    <row r="66" spans="2:8" x14ac:dyDescent="0.25">
      <c r="B66" s="16">
        <v>2.234928</v>
      </c>
      <c r="C66" s="16">
        <v>1.580333</v>
      </c>
      <c r="D66" s="16">
        <v>2</v>
      </c>
      <c r="E66" s="16">
        <v>140101.20000000001</v>
      </c>
      <c r="F66" s="16">
        <v>3116.1149999999998</v>
      </c>
      <c r="G66" s="16">
        <v>0.71695299999999995</v>
      </c>
      <c r="H66" s="16">
        <v>1.5946390000000001E-2</v>
      </c>
    </row>
    <row r="67" spans="2:8" x14ac:dyDescent="0.25">
      <c r="B67" s="16">
        <v>2.234928</v>
      </c>
      <c r="C67" s="16">
        <v>1.2903359999999999</v>
      </c>
      <c r="D67" s="16">
        <v>3</v>
      </c>
      <c r="E67" s="16">
        <v>136160.6</v>
      </c>
      <c r="F67" s="16">
        <v>3285.299</v>
      </c>
      <c r="G67" s="16">
        <v>0.69678739999999995</v>
      </c>
      <c r="H67" s="16">
        <v>1.6812170000000001E-2</v>
      </c>
    </row>
    <row r="68" spans="2:8" x14ac:dyDescent="0.25">
      <c r="B68" s="16">
        <v>2.234928</v>
      </c>
      <c r="C68" s="16">
        <v>1.117464</v>
      </c>
      <c r="D68" s="16">
        <v>4</v>
      </c>
      <c r="E68" s="16">
        <v>134338.5</v>
      </c>
      <c r="F68" s="16">
        <v>3376.712</v>
      </c>
      <c r="G68" s="16">
        <v>0.68746300000000005</v>
      </c>
      <c r="H68" s="16">
        <v>1.727996E-2</v>
      </c>
    </row>
    <row r="69" spans="2:8" x14ac:dyDescent="0.25">
      <c r="B69" s="16">
        <v>2.234928</v>
      </c>
      <c r="C69" s="16">
        <v>0.9994902</v>
      </c>
      <c r="D69" s="16">
        <v>5</v>
      </c>
      <c r="E69" s="16">
        <v>133346.5</v>
      </c>
      <c r="F69" s="16">
        <v>3430.16</v>
      </c>
      <c r="G69" s="16">
        <v>0.68238639999999995</v>
      </c>
      <c r="H69" s="16">
        <v>1.7553470000000002E-2</v>
      </c>
    </row>
    <row r="70" spans="2:8" x14ac:dyDescent="0.25">
      <c r="B70" s="16">
        <v>2.234928</v>
      </c>
      <c r="C70" s="16">
        <v>0.84472340000000001</v>
      </c>
      <c r="D70" s="16">
        <v>7</v>
      </c>
      <c r="E70" s="16">
        <v>132368.1</v>
      </c>
      <c r="F70" s="16">
        <v>3485.5619999999999</v>
      </c>
      <c r="G70" s="16">
        <v>0.67737970000000003</v>
      </c>
      <c r="H70" s="16">
        <v>1.783699E-2</v>
      </c>
    </row>
    <row r="71" spans="2:8" x14ac:dyDescent="0.25">
      <c r="B71" s="16">
        <v>2.8734790000000001</v>
      </c>
      <c r="C71" s="16">
        <v>5.7469580000000002</v>
      </c>
      <c r="D71" s="16">
        <v>0.25</v>
      </c>
      <c r="E71" s="16">
        <v>407951.2</v>
      </c>
      <c r="F71" s="16">
        <v>4549.6869999999999</v>
      </c>
      <c r="G71" s="16">
        <v>1.2628969999999999</v>
      </c>
      <c r="H71" s="16">
        <v>1.40845E-2</v>
      </c>
    </row>
    <row r="72" spans="2:8" x14ac:dyDescent="0.25">
      <c r="B72" s="16">
        <v>2.8734790000000001</v>
      </c>
      <c r="C72" s="16">
        <v>4.0637129999999999</v>
      </c>
      <c r="D72" s="16">
        <v>0.5</v>
      </c>
      <c r="E72" s="16">
        <v>299571.09999999998</v>
      </c>
      <c r="F72" s="16">
        <v>4282.9870000000001</v>
      </c>
      <c r="G72" s="16">
        <v>0.92738419999999999</v>
      </c>
      <c r="H72" s="16">
        <v>1.3258870000000001E-2</v>
      </c>
    </row>
    <row r="73" spans="2:8" x14ac:dyDescent="0.25">
      <c r="B73" s="16">
        <v>2.8734790000000001</v>
      </c>
      <c r="C73" s="16">
        <v>3.3180079999999998</v>
      </c>
      <c r="D73" s="16">
        <v>0.75</v>
      </c>
      <c r="E73" s="16">
        <v>267468.5</v>
      </c>
      <c r="F73" s="16">
        <v>4419.3249999999998</v>
      </c>
      <c r="G73" s="16">
        <v>0.82800419999999997</v>
      </c>
      <c r="H73" s="16">
        <v>1.3680929999999999E-2</v>
      </c>
    </row>
    <row r="74" spans="2:8" x14ac:dyDescent="0.25">
      <c r="B74" s="16">
        <v>2.8734790000000001</v>
      </c>
      <c r="C74" s="16">
        <v>2.8734790000000001</v>
      </c>
      <c r="D74" s="16">
        <v>1</v>
      </c>
      <c r="E74" s="16">
        <v>252540</v>
      </c>
      <c r="F74" s="16">
        <v>4603.152</v>
      </c>
      <c r="G74" s="16">
        <v>0.78178990000000004</v>
      </c>
      <c r="H74" s="16">
        <v>1.425001E-2</v>
      </c>
    </row>
    <row r="75" spans="2:8" x14ac:dyDescent="0.25">
      <c r="B75" s="16">
        <v>2.8734790000000001</v>
      </c>
      <c r="C75" s="16">
        <v>2.5701179999999999</v>
      </c>
      <c r="D75" s="16">
        <v>1.25</v>
      </c>
      <c r="E75" s="16">
        <v>243961.5</v>
      </c>
      <c r="F75" s="16">
        <v>4774.2879999999996</v>
      </c>
      <c r="G75" s="16">
        <v>0.7552333</v>
      </c>
      <c r="H75" s="16">
        <v>1.4779799999999999E-2</v>
      </c>
    </row>
    <row r="76" spans="2:8" x14ac:dyDescent="0.25">
      <c r="B76" s="16">
        <v>2.8734790000000001</v>
      </c>
      <c r="C76" s="16">
        <v>2.3461859999999999</v>
      </c>
      <c r="D76" s="16">
        <v>1.5</v>
      </c>
      <c r="E76" s="16">
        <v>238391.3</v>
      </c>
      <c r="F76" s="16">
        <v>4921.8789999999999</v>
      </c>
      <c r="G76" s="16">
        <v>0.73798949999999996</v>
      </c>
      <c r="H76" s="16">
        <v>1.5236700000000001E-2</v>
      </c>
    </row>
    <row r="77" spans="2:8" x14ac:dyDescent="0.25">
      <c r="B77" s="16">
        <v>2.8734790000000001</v>
      </c>
      <c r="C77" s="16">
        <v>2.0318559999999999</v>
      </c>
      <c r="D77" s="16">
        <v>2</v>
      </c>
      <c r="E77" s="16">
        <v>231595.9</v>
      </c>
      <c r="F77" s="16">
        <v>5151.1289999999999</v>
      </c>
      <c r="G77" s="16">
        <v>0.71695299999999995</v>
      </c>
      <c r="H77" s="16">
        <v>1.5946390000000001E-2</v>
      </c>
    </row>
    <row r="78" spans="2:8" x14ac:dyDescent="0.25">
      <c r="B78" s="16">
        <v>2.8734790000000001</v>
      </c>
      <c r="C78" s="16">
        <v>1.6590039999999999</v>
      </c>
      <c r="D78" s="16">
        <v>3</v>
      </c>
      <c r="E78" s="16">
        <v>225081.8</v>
      </c>
      <c r="F78" s="16">
        <v>5430.8</v>
      </c>
      <c r="G78" s="16">
        <v>0.69678739999999995</v>
      </c>
      <c r="H78" s="16">
        <v>1.6812170000000001E-2</v>
      </c>
    </row>
    <row r="79" spans="2:8" x14ac:dyDescent="0.25">
      <c r="B79" s="16">
        <v>2.8734790000000001</v>
      </c>
      <c r="C79" s="16">
        <v>1.436739</v>
      </c>
      <c r="D79" s="16">
        <v>4</v>
      </c>
      <c r="E79" s="16">
        <v>222069.8</v>
      </c>
      <c r="F79" s="16">
        <v>5581.9110000000001</v>
      </c>
      <c r="G79" s="16">
        <v>0.68746300000000005</v>
      </c>
      <c r="H79" s="16">
        <v>1.727996E-2</v>
      </c>
    </row>
    <row r="80" spans="2:8" x14ac:dyDescent="0.25">
      <c r="B80" s="16">
        <v>2.8734790000000001</v>
      </c>
      <c r="C80" s="16">
        <v>1.285059</v>
      </c>
      <c r="D80" s="16">
        <v>5</v>
      </c>
      <c r="E80" s="16">
        <v>220429.9</v>
      </c>
      <c r="F80" s="16">
        <v>5670.2640000000001</v>
      </c>
      <c r="G80" s="16">
        <v>0.68238639999999995</v>
      </c>
      <c r="H80" s="16">
        <v>1.7553470000000002E-2</v>
      </c>
    </row>
    <row r="81" spans="2:8" x14ac:dyDescent="0.25">
      <c r="B81" s="16">
        <v>2.8734790000000001</v>
      </c>
      <c r="C81" s="16">
        <v>1.0860730000000001</v>
      </c>
      <c r="D81" s="16">
        <v>7</v>
      </c>
      <c r="E81" s="16">
        <v>218812.6</v>
      </c>
      <c r="F81" s="16">
        <v>5761.8469999999998</v>
      </c>
      <c r="G81" s="16">
        <v>0.67737970000000003</v>
      </c>
      <c r="H81" s="16">
        <v>1.783699E-2</v>
      </c>
    </row>
    <row r="82" spans="2:8" x14ac:dyDescent="0.25">
      <c r="B82" s="16">
        <v>3.831305</v>
      </c>
      <c r="C82" s="16">
        <v>7.6626099999999999</v>
      </c>
      <c r="D82" s="16">
        <v>0.25</v>
      </c>
      <c r="E82" s="16">
        <v>725246.7</v>
      </c>
      <c r="F82" s="16">
        <v>8088.3329999999996</v>
      </c>
      <c r="G82" s="16">
        <v>1.2628969999999999</v>
      </c>
      <c r="H82" s="16">
        <v>1.40845E-2</v>
      </c>
    </row>
    <row r="83" spans="2:8" x14ac:dyDescent="0.25">
      <c r="B83" s="16">
        <v>3.831305</v>
      </c>
      <c r="C83" s="16">
        <v>5.4182839999999999</v>
      </c>
      <c r="D83" s="16">
        <v>0.5</v>
      </c>
      <c r="E83" s="16">
        <v>532570.80000000005</v>
      </c>
      <c r="F83" s="16">
        <v>7614.2</v>
      </c>
      <c r="G83" s="16">
        <v>0.92738419999999999</v>
      </c>
      <c r="H83" s="16">
        <v>1.3258870000000001E-2</v>
      </c>
    </row>
    <row r="84" spans="2:8" x14ac:dyDescent="0.25">
      <c r="B84" s="16">
        <v>3.831305</v>
      </c>
      <c r="C84" s="16">
        <v>4.42401</v>
      </c>
      <c r="D84" s="16">
        <v>0.75</v>
      </c>
      <c r="E84" s="16">
        <v>475499.6</v>
      </c>
      <c r="F84" s="16">
        <v>7856.5770000000002</v>
      </c>
      <c r="G84" s="16">
        <v>0.82800419999999997</v>
      </c>
      <c r="H84" s="16">
        <v>1.3680929999999999E-2</v>
      </c>
    </row>
    <row r="85" spans="2:8" x14ac:dyDescent="0.25">
      <c r="B85" s="16">
        <v>3.831305</v>
      </c>
      <c r="C85" s="16">
        <v>3.831305</v>
      </c>
      <c r="D85" s="16">
        <v>1</v>
      </c>
      <c r="E85" s="16">
        <v>448960</v>
      </c>
      <c r="F85" s="16">
        <v>8183.3819999999996</v>
      </c>
      <c r="G85" s="16">
        <v>0.78178990000000004</v>
      </c>
      <c r="H85" s="16">
        <v>1.425001E-2</v>
      </c>
    </row>
    <row r="86" spans="2:8" x14ac:dyDescent="0.25">
      <c r="B86" s="16">
        <v>3.831305</v>
      </c>
      <c r="C86" s="16">
        <v>3.4268230000000002</v>
      </c>
      <c r="D86" s="16">
        <v>1.25</v>
      </c>
      <c r="E86" s="16">
        <v>433709.3</v>
      </c>
      <c r="F86" s="16">
        <v>8487.6229999999996</v>
      </c>
      <c r="G86" s="16">
        <v>0.7552333</v>
      </c>
      <c r="H86" s="16">
        <v>1.4779799999999999E-2</v>
      </c>
    </row>
    <row r="87" spans="2:8" x14ac:dyDescent="0.25">
      <c r="B87" s="16">
        <v>3.831305</v>
      </c>
      <c r="C87" s="16">
        <v>3.1282480000000001</v>
      </c>
      <c r="D87" s="16">
        <v>1.5</v>
      </c>
      <c r="E87" s="16">
        <v>423806.7</v>
      </c>
      <c r="F87" s="16">
        <v>8750.0069999999996</v>
      </c>
      <c r="G87" s="16">
        <v>0.73798949999999996</v>
      </c>
      <c r="H87" s="16">
        <v>1.5236700000000001E-2</v>
      </c>
    </row>
    <row r="88" spans="2:8" x14ac:dyDescent="0.25">
      <c r="B88" s="16">
        <v>3.831305</v>
      </c>
      <c r="C88" s="16">
        <v>2.7091419999999999</v>
      </c>
      <c r="D88" s="16">
        <v>2</v>
      </c>
      <c r="E88" s="16">
        <v>411726.1</v>
      </c>
      <c r="F88" s="16">
        <v>9157.5630000000001</v>
      </c>
      <c r="G88" s="16">
        <v>0.71695299999999995</v>
      </c>
      <c r="H88" s="16">
        <v>1.5946390000000001E-2</v>
      </c>
    </row>
    <row r="89" spans="2:8" x14ac:dyDescent="0.25">
      <c r="B89" s="16">
        <v>3.831305</v>
      </c>
      <c r="C89" s="16">
        <v>2.212005</v>
      </c>
      <c r="D89" s="16">
        <v>3</v>
      </c>
      <c r="E89" s="16">
        <v>400145.5</v>
      </c>
      <c r="F89" s="16">
        <v>9654.7559999999994</v>
      </c>
      <c r="G89" s="16">
        <v>0.69678739999999995</v>
      </c>
      <c r="H89" s="16">
        <v>1.6812170000000001E-2</v>
      </c>
    </row>
    <row r="90" spans="2:8" x14ac:dyDescent="0.25">
      <c r="B90" s="16">
        <v>3.831305</v>
      </c>
      <c r="C90" s="16">
        <v>1.9156530000000001</v>
      </c>
      <c r="D90" s="16">
        <v>4</v>
      </c>
      <c r="E90" s="16">
        <v>394790.7</v>
      </c>
      <c r="F90" s="16">
        <v>9923.3970000000008</v>
      </c>
      <c r="G90" s="16">
        <v>0.68746300000000005</v>
      </c>
      <c r="H90" s="16">
        <v>1.727996E-2</v>
      </c>
    </row>
    <row r="91" spans="2:8" x14ac:dyDescent="0.25">
      <c r="B91" s="16">
        <v>3.831305</v>
      </c>
      <c r="C91" s="16">
        <v>1.7134119999999999</v>
      </c>
      <c r="D91" s="16">
        <v>5</v>
      </c>
      <c r="E91" s="16">
        <v>391875.4</v>
      </c>
      <c r="F91" s="16">
        <v>10080.469999999999</v>
      </c>
      <c r="G91" s="16">
        <v>0.68238639999999995</v>
      </c>
      <c r="H91" s="16">
        <v>1.7553470000000002E-2</v>
      </c>
    </row>
    <row r="92" spans="2:8" x14ac:dyDescent="0.25">
      <c r="B92" s="16">
        <v>3.831305</v>
      </c>
      <c r="C92" s="16">
        <v>1.448097</v>
      </c>
      <c r="D92" s="16">
        <v>7</v>
      </c>
      <c r="E92" s="16">
        <v>389000.2</v>
      </c>
      <c r="F92" s="16">
        <v>10243.280000000001</v>
      </c>
      <c r="G92" s="16">
        <v>0.67737970000000003</v>
      </c>
      <c r="H92" s="16">
        <v>1.783699E-2</v>
      </c>
    </row>
    <row r="93" spans="2:8" x14ac:dyDescent="0.25">
      <c r="B93" s="16">
        <v>4.7891310000000002</v>
      </c>
      <c r="C93" s="16">
        <v>9.5782629999999997</v>
      </c>
      <c r="D93" s="16">
        <v>0.25</v>
      </c>
      <c r="E93" s="16">
        <v>1133198</v>
      </c>
      <c r="F93" s="16">
        <v>12638.02</v>
      </c>
      <c r="G93" s="16">
        <v>1.2628969999999999</v>
      </c>
      <c r="H93" s="16">
        <v>1.40845E-2</v>
      </c>
    </row>
    <row r="94" spans="2:8" x14ac:dyDescent="0.25">
      <c r="B94" s="16">
        <v>4.7891310000000002</v>
      </c>
      <c r="C94" s="16">
        <v>6.7728549999999998</v>
      </c>
      <c r="D94" s="16">
        <v>0.5</v>
      </c>
      <c r="E94" s="16">
        <v>832141.8</v>
      </c>
      <c r="F94" s="16">
        <v>11897.19</v>
      </c>
      <c r="G94" s="16">
        <v>0.92738419999999999</v>
      </c>
      <c r="H94" s="16">
        <v>1.3258870000000001E-2</v>
      </c>
    </row>
    <row r="95" spans="2:8" x14ac:dyDescent="0.25">
      <c r="B95" s="16">
        <v>4.7891310000000002</v>
      </c>
      <c r="C95" s="16">
        <v>5.5300130000000003</v>
      </c>
      <c r="D95" s="16">
        <v>0.75</v>
      </c>
      <c r="E95" s="16">
        <v>742968.1</v>
      </c>
      <c r="F95" s="16">
        <v>12275.9</v>
      </c>
      <c r="G95" s="16">
        <v>0.82800419999999997</v>
      </c>
      <c r="H95" s="16">
        <v>1.3680929999999999E-2</v>
      </c>
    </row>
    <row r="96" spans="2:8" x14ac:dyDescent="0.25">
      <c r="B96" s="16">
        <v>4.7891310000000002</v>
      </c>
      <c r="C96" s="16">
        <v>4.7891310000000002</v>
      </c>
      <c r="D96" s="16">
        <v>1</v>
      </c>
      <c r="E96" s="16">
        <v>701500.1</v>
      </c>
      <c r="F96" s="16">
        <v>12786.53</v>
      </c>
      <c r="G96" s="16">
        <v>0.78178990000000004</v>
      </c>
      <c r="H96" s="16">
        <v>1.425001E-2</v>
      </c>
    </row>
    <row r="97" spans="2:8" x14ac:dyDescent="0.25">
      <c r="B97" s="16">
        <v>4.7891310000000002</v>
      </c>
      <c r="C97" s="16">
        <v>4.2835289999999997</v>
      </c>
      <c r="D97" s="16">
        <v>1.25</v>
      </c>
      <c r="E97" s="16">
        <v>677670.8</v>
      </c>
      <c r="F97" s="16">
        <v>13261.91</v>
      </c>
      <c r="G97" s="16">
        <v>0.7552333</v>
      </c>
      <c r="H97" s="16">
        <v>1.4779799999999999E-2</v>
      </c>
    </row>
    <row r="98" spans="2:8" x14ac:dyDescent="0.25">
      <c r="B98" s="16">
        <v>4.7891310000000002</v>
      </c>
      <c r="C98" s="16">
        <v>3.9103089999999998</v>
      </c>
      <c r="D98" s="16">
        <v>1.5</v>
      </c>
      <c r="E98" s="16">
        <v>662198</v>
      </c>
      <c r="F98" s="16">
        <v>13671.89</v>
      </c>
      <c r="G98" s="16">
        <v>0.73798949999999996</v>
      </c>
      <c r="H98" s="16">
        <v>1.5236700000000001E-2</v>
      </c>
    </row>
    <row r="99" spans="2:8" x14ac:dyDescent="0.25">
      <c r="B99" s="16">
        <v>4.7891310000000002</v>
      </c>
      <c r="C99" s="16">
        <v>3.3864269999999999</v>
      </c>
      <c r="D99" s="16">
        <v>2</v>
      </c>
      <c r="E99" s="16">
        <v>643322</v>
      </c>
      <c r="F99" s="16">
        <v>14308.69</v>
      </c>
      <c r="G99" s="16">
        <v>0.71695299999999995</v>
      </c>
      <c r="H99" s="16">
        <v>1.5946390000000001E-2</v>
      </c>
    </row>
    <row r="100" spans="2:8" x14ac:dyDescent="0.25">
      <c r="B100" s="16">
        <v>4.7891310000000002</v>
      </c>
      <c r="C100" s="16">
        <v>2.7650060000000001</v>
      </c>
      <c r="D100" s="16">
        <v>3</v>
      </c>
      <c r="E100" s="16">
        <v>625227.30000000005</v>
      </c>
      <c r="F100" s="16">
        <v>15085.56</v>
      </c>
      <c r="G100" s="16">
        <v>0.69678739999999995</v>
      </c>
      <c r="H100" s="16">
        <v>1.6812170000000001E-2</v>
      </c>
    </row>
    <row r="101" spans="2:8" x14ac:dyDescent="0.25">
      <c r="B101" s="16">
        <v>4.7891310000000002</v>
      </c>
      <c r="C101" s="16">
        <v>2.3945660000000002</v>
      </c>
      <c r="D101" s="16">
        <v>4</v>
      </c>
      <c r="E101" s="16">
        <v>616860.5</v>
      </c>
      <c r="F101" s="16">
        <v>15505.31</v>
      </c>
      <c r="G101" s="16">
        <v>0.68746300000000005</v>
      </c>
      <c r="H101" s="16">
        <v>1.727996E-2</v>
      </c>
    </row>
    <row r="102" spans="2:8" x14ac:dyDescent="0.25">
      <c r="B102" s="16">
        <v>4.7891310000000002</v>
      </c>
      <c r="C102" s="16">
        <v>2.1417649999999999</v>
      </c>
      <c r="D102" s="16">
        <v>5</v>
      </c>
      <c r="E102" s="16">
        <v>612305.30000000005</v>
      </c>
      <c r="F102" s="16">
        <v>15750.73</v>
      </c>
      <c r="G102" s="16">
        <v>0.68238639999999995</v>
      </c>
      <c r="H102" s="16">
        <v>1.7553470000000002E-2</v>
      </c>
    </row>
    <row r="103" spans="2:8" x14ac:dyDescent="0.25">
      <c r="B103" s="16">
        <v>4.7891310000000002</v>
      </c>
      <c r="C103" s="16">
        <v>1.810122</v>
      </c>
      <c r="D103" s="16">
        <v>7</v>
      </c>
      <c r="E103" s="16">
        <v>607812.80000000005</v>
      </c>
      <c r="F103" s="16">
        <v>16005.13</v>
      </c>
      <c r="G103" s="16">
        <v>0.67737970000000003</v>
      </c>
      <c r="H103" s="16">
        <v>1.783699E-2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7E07-0E59-43C4-B421-ED03F18FD819}">
  <dimension ref="B3:H102"/>
  <sheetViews>
    <sheetView showGridLines="0" tabSelected="1" workbookViewId="0">
      <selection activeCell="N27" sqref="N27"/>
    </sheetView>
  </sheetViews>
  <sheetFormatPr defaultRowHeight="15" x14ac:dyDescent="0.25"/>
  <sheetData>
    <row r="3" spans="2:8" x14ac:dyDescent="0.25">
      <c r="B3" t="s">
        <v>32</v>
      </c>
      <c r="C3" t="s">
        <v>33</v>
      </c>
      <c r="D3" t="s">
        <v>34</v>
      </c>
      <c r="E3" t="s">
        <v>14</v>
      </c>
      <c r="F3" t="s">
        <v>4</v>
      </c>
      <c r="G3" t="s">
        <v>35</v>
      </c>
      <c r="H3" t="s">
        <v>16</v>
      </c>
    </row>
    <row r="4" spans="2:8" x14ac:dyDescent="0.25">
      <c r="B4" s="1">
        <v>0.31927539999999999</v>
      </c>
      <c r="C4" s="1">
        <v>0.63855090000000003</v>
      </c>
      <c r="D4" s="1">
        <v>0.25</v>
      </c>
      <c r="E4" s="1">
        <v>2377.056</v>
      </c>
      <c r="F4" s="1">
        <v>13.365830000000001</v>
      </c>
      <c r="G4" s="1">
        <v>0.59605200000000003</v>
      </c>
      <c r="H4" s="1">
        <v>3.351513E-3</v>
      </c>
    </row>
    <row r="5" spans="2:8" x14ac:dyDescent="0.25">
      <c r="B5" s="1">
        <v>0.31927539999999999</v>
      </c>
      <c r="C5" s="1">
        <v>0.45152360000000002</v>
      </c>
      <c r="D5" s="1">
        <v>0.5</v>
      </c>
      <c r="E5" s="1">
        <v>1762.5940000000001</v>
      </c>
      <c r="F5" s="1">
        <v>12.301539999999999</v>
      </c>
      <c r="G5" s="1">
        <v>0.44197439999999999</v>
      </c>
      <c r="H5" s="1">
        <v>3.0846379999999998E-3</v>
      </c>
    </row>
    <row r="6" spans="2:8" x14ac:dyDescent="0.25">
      <c r="B6" s="1">
        <v>0.31927539999999999</v>
      </c>
      <c r="C6" s="1">
        <v>0.36866749999999998</v>
      </c>
      <c r="D6" s="1">
        <v>0.75</v>
      </c>
      <c r="E6" s="1">
        <v>1577.8810000000001</v>
      </c>
      <c r="F6" s="1">
        <v>12.578099999999999</v>
      </c>
      <c r="G6" s="1">
        <v>0.39565719999999999</v>
      </c>
      <c r="H6" s="1">
        <v>3.1539860000000001E-3</v>
      </c>
    </row>
    <row r="7" spans="2:8" x14ac:dyDescent="0.25">
      <c r="B7" s="1">
        <v>0.31927539999999999</v>
      </c>
      <c r="C7" s="1">
        <v>0.31927539999999999</v>
      </c>
      <c r="D7">
        <v>1</v>
      </c>
      <c r="E7" s="1">
        <v>1492.646</v>
      </c>
      <c r="F7" s="1">
        <v>13.0627</v>
      </c>
      <c r="G7" s="1">
        <v>0.37428430000000001</v>
      </c>
      <c r="H7" s="1">
        <v>3.275502E-3</v>
      </c>
    </row>
    <row r="8" spans="2:8" x14ac:dyDescent="0.25">
      <c r="B8" s="1">
        <v>0.31927539999999999</v>
      </c>
      <c r="C8" s="1">
        <v>0.28556860000000001</v>
      </c>
      <c r="D8" s="1">
        <v>1.25</v>
      </c>
      <c r="E8" s="1">
        <v>1444.2260000000001</v>
      </c>
      <c r="F8" s="1">
        <v>13.54022</v>
      </c>
      <c r="G8" s="1">
        <v>0.36214299999999999</v>
      </c>
      <c r="H8" s="1">
        <v>3.3952399999999999E-3</v>
      </c>
    </row>
    <row r="9" spans="2:8" x14ac:dyDescent="0.25">
      <c r="B9" s="1">
        <v>0.31927539999999999</v>
      </c>
      <c r="C9" s="1">
        <v>0.26068730000000001</v>
      </c>
      <c r="D9" s="1">
        <v>1.5</v>
      </c>
      <c r="E9" s="1">
        <v>1413.09</v>
      </c>
      <c r="F9" s="1">
        <v>13.96241</v>
      </c>
      <c r="G9" s="1">
        <v>0.35433550000000003</v>
      </c>
      <c r="H9" s="1">
        <v>3.5011059999999999E-3</v>
      </c>
    </row>
    <row r="10" spans="2:8" x14ac:dyDescent="0.25">
      <c r="B10" s="1">
        <v>0.31927539999999999</v>
      </c>
      <c r="C10" s="1">
        <v>0.22576180000000001</v>
      </c>
      <c r="D10">
        <v>2</v>
      </c>
      <c r="E10" s="1">
        <v>1375.4570000000001</v>
      </c>
      <c r="F10" s="1">
        <v>14.62965</v>
      </c>
      <c r="G10" s="1">
        <v>0.34489900000000001</v>
      </c>
      <c r="H10" s="1">
        <v>3.6684180000000001E-3</v>
      </c>
    </row>
    <row r="11" spans="2:8" x14ac:dyDescent="0.25">
      <c r="B11" s="1">
        <v>0.31927539999999999</v>
      </c>
      <c r="C11" s="1">
        <v>0.18433379999999999</v>
      </c>
      <c r="D11">
        <v>3</v>
      </c>
      <c r="E11" s="1">
        <v>1339.7059999999999</v>
      </c>
      <c r="F11" s="1">
        <v>15.45519</v>
      </c>
      <c r="G11" s="1">
        <v>0.33593440000000002</v>
      </c>
      <c r="H11" s="1">
        <v>3.8754229999999998E-3</v>
      </c>
    </row>
    <row r="12" spans="2:8" x14ac:dyDescent="0.25">
      <c r="B12" s="1">
        <v>0.31927539999999999</v>
      </c>
      <c r="C12" s="1">
        <v>0.15963769999999999</v>
      </c>
      <c r="D12">
        <v>4</v>
      </c>
      <c r="E12" s="1">
        <v>1323.261</v>
      </c>
      <c r="F12" s="1">
        <v>15.90465</v>
      </c>
      <c r="G12" s="1">
        <v>0.33181080000000002</v>
      </c>
      <c r="H12" s="1">
        <v>3.9881259999999998E-3</v>
      </c>
    </row>
    <row r="13" spans="2:8" x14ac:dyDescent="0.25">
      <c r="B13" s="1">
        <v>0.31927539999999999</v>
      </c>
      <c r="C13" s="1">
        <v>0.1427843</v>
      </c>
      <c r="D13">
        <v>5</v>
      </c>
      <c r="E13" s="1">
        <v>1314.3309999999999</v>
      </c>
      <c r="F13" s="1">
        <v>16.168330000000001</v>
      </c>
      <c r="G13" s="1">
        <v>0.32957160000000002</v>
      </c>
      <c r="H13" s="1">
        <v>4.0542440000000003E-3</v>
      </c>
    </row>
    <row r="14" spans="2:8" x14ac:dyDescent="0.25">
      <c r="B14" s="1">
        <v>0.31927539999999999</v>
      </c>
      <c r="C14" s="1">
        <v>0.1206748</v>
      </c>
      <c r="D14">
        <v>7</v>
      </c>
      <c r="E14" s="1">
        <v>1305.55</v>
      </c>
      <c r="F14" s="1">
        <v>16.442360000000001</v>
      </c>
      <c r="G14" s="1">
        <v>0.32736949999999998</v>
      </c>
      <c r="H14" s="1">
        <v>4.1229600000000002E-3</v>
      </c>
    </row>
    <row r="15" spans="2:8" x14ac:dyDescent="0.25">
      <c r="B15" s="1">
        <v>0.63855090000000003</v>
      </c>
      <c r="C15" s="1">
        <v>1.277102</v>
      </c>
      <c r="D15" s="1">
        <v>0.25</v>
      </c>
      <c r="E15" s="1">
        <v>9508.2219999999998</v>
      </c>
      <c r="F15" s="1">
        <v>53.463329999999999</v>
      </c>
      <c r="G15" s="1">
        <v>0.59605200000000003</v>
      </c>
      <c r="H15" s="1">
        <v>3.351513E-3</v>
      </c>
    </row>
    <row r="16" spans="2:8" x14ac:dyDescent="0.25">
      <c r="B16" s="1">
        <v>0.63855090000000003</v>
      </c>
      <c r="C16" s="1">
        <v>0.9030473</v>
      </c>
      <c r="D16" s="1">
        <v>0.5</v>
      </c>
      <c r="E16" s="1">
        <v>7050.3760000000002</v>
      </c>
      <c r="F16" s="1">
        <v>49.206150000000001</v>
      </c>
      <c r="G16" s="1">
        <v>0.44197439999999999</v>
      </c>
      <c r="H16" s="1">
        <v>3.0846379999999998E-3</v>
      </c>
    </row>
    <row r="17" spans="2:8" x14ac:dyDescent="0.25">
      <c r="B17" s="1">
        <v>0.63855090000000003</v>
      </c>
      <c r="C17" s="1">
        <v>0.73733499999999996</v>
      </c>
      <c r="D17" s="1">
        <v>0.75</v>
      </c>
      <c r="E17" s="1">
        <v>6311.5240000000003</v>
      </c>
      <c r="F17" s="1">
        <v>50.312390000000001</v>
      </c>
      <c r="G17" s="1">
        <v>0.39565719999999999</v>
      </c>
      <c r="H17" s="1">
        <v>3.1539860000000001E-3</v>
      </c>
    </row>
    <row r="18" spans="2:8" x14ac:dyDescent="0.25">
      <c r="B18" s="1">
        <v>0.63855090000000003</v>
      </c>
      <c r="C18" s="1">
        <v>0.63855090000000003</v>
      </c>
      <c r="D18">
        <v>1</v>
      </c>
      <c r="E18" s="1">
        <v>5970.5839999999998</v>
      </c>
      <c r="F18" s="1">
        <v>52.250810000000001</v>
      </c>
      <c r="G18" s="1">
        <v>0.37428430000000001</v>
      </c>
      <c r="H18" s="1">
        <v>3.275502E-3</v>
      </c>
    </row>
    <row r="19" spans="2:8" x14ac:dyDescent="0.25">
      <c r="B19" s="1">
        <v>0.63855090000000003</v>
      </c>
      <c r="C19" s="1">
        <v>0.57113720000000001</v>
      </c>
      <c r="D19" s="1">
        <v>1.25</v>
      </c>
      <c r="E19" s="1">
        <v>5776.9049999999997</v>
      </c>
      <c r="F19" s="1">
        <v>54.160870000000003</v>
      </c>
      <c r="G19" s="1">
        <v>0.36214299999999999</v>
      </c>
      <c r="H19" s="1">
        <v>3.3952399999999999E-3</v>
      </c>
    </row>
    <row r="20" spans="2:8" x14ac:dyDescent="0.25">
      <c r="B20" s="1">
        <v>0.63855090000000003</v>
      </c>
      <c r="C20" s="1">
        <v>0.52137460000000002</v>
      </c>
      <c r="D20" s="1">
        <v>1.5</v>
      </c>
      <c r="E20" s="1">
        <v>5652.36</v>
      </c>
      <c r="F20" s="1">
        <v>55.849640000000001</v>
      </c>
      <c r="G20" s="1">
        <v>0.35433550000000003</v>
      </c>
      <c r="H20" s="1">
        <v>3.5011059999999999E-3</v>
      </c>
    </row>
    <row r="21" spans="2:8" x14ac:dyDescent="0.25">
      <c r="B21" s="1">
        <v>0.63855090000000003</v>
      </c>
      <c r="C21" s="1">
        <v>0.45152360000000002</v>
      </c>
      <c r="D21">
        <v>2</v>
      </c>
      <c r="E21" s="1">
        <v>5501.8289999999997</v>
      </c>
      <c r="F21" s="1">
        <v>58.518610000000002</v>
      </c>
      <c r="G21" s="1">
        <v>0.34489900000000001</v>
      </c>
      <c r="H21" s="1">
        <v>3.6684180000000001E-3</v>
      </c>
    </row>
    <row r="22" spans="2:8" x14ac:dyDescent="0.25">
      <c r="B22" s="1">
        <v>0.63855090000000003</v>
      </c>
      <c r="C22" s="1">
        <v>0.36866749999999998</v>
      </c>
      <c r="D22">
        <v>3</v>
      </c>
      <c r="E22" s="1">
        <v>5358.8249999999998</v>
      </c>
      <c r="F22" s="1">
        <v>61.820749999999997</v>
      </c>
      <c r="G22" s="1">
        <v>0.33593440000000002</v>
      </c>
      <c r="H22" s="1">
        <v>3.8754229999999998E-3</v>
      </c>
    </row>
    <row r="23" spans="2:8" x14ac:dyDescent="0.25">
      <c r="B23" s="1">
        <v>0.63855090000000003</v>
      </c>
      <c r="C23" s="1">
        <v>0.31927539999999999</v>
      </c>
      <c r="D23">
        <v>4</v>
      </c>
      <c r="E23" s="1">
        <v>5293.0450000000001</v>
      </c>
      <c r="F23" s="1">
        <v>63.618589999999998</v>
      </c>
      <c r="G23" s="1">
        <v>0.33181080000000002</v>
      </c>
      <c r="H23" s="1">
        <v>3.9881259999999998E-3</v>
      </c>
    </row>
    <row r="24" spans="2:8" x14ac:dyDescent="0.25">
      <c r="B24" s="1">
        <v>0.63855090000000003</v>
      </c>
      <c r="C24" s="1">
        <v>0.28556860000000001</v>
      </c>
      <c r="D24">
        <v>5</v>
      </c>
      <c r="E24" s="1">
        <v>5257.326</v>
      </c>
      <c r="F24" s="1">
        <v>64.673299999999998</v>
      </c>
      <c r="G24" s="1">
        <v>0.32957160000000002</v>
      </c>
      <c r="H24" s="1">
        <v>4.0542440000000003E-3</v>
      </c>
    </row>
    <row r="25" spans="2:8" x14ac:dyDescent="0.25">
      <c r="B25" s="1">
        <v>0.63855090000000003</v>
      </c>
      <c r="C25" s="1">
        <v>0.24134949999999999</v>
      </c>
      <c r="D25">
        <v>7</v>
      </c>
      <c r="E25" s="1">
        <v>5222.1980000000003</v>
      </c>
      <c r="F25" s="1">
        <v>65.769459999999995</v>
      </c>
      <c r="G25" s="1">
        <v>0.32736949999999998</v>
      </c>
      <c r="H25" s="1">
        <v>4.1229600000000002E-3</v>
      </c>
    </row>
    <row r="26" spans="2:8" x14ac:dyDescent="0.25">
      <c r="B26" s="1">
        <v>0.79818860000000003</v>
      </c>
      <c r="C26" s="1">
        <v>1.5963769999999999</v>
      </c>
      <c r="D26" s="1">
        <v>0.25</v>
      </c>
      <c r="E26" s="1">
        <v>14856.6</v>
      </c>
      <c r="F26" s="1">
        <v>83.536450000000002</v>
      </c>
      <c r="G26" s="1">
        <v>0.59605200000000003</v>
      </c>
      <c r="H26" s="1">
        <v>3.351513E-3</v>
      </c>
    </row>
    <row r="27" spans="2:8" x14ac:dyDescent="0.25">
      <c r="B27" s="1">
        <v>0.79818860000000003</v>
      </c>
      <c r="C27" s="1">
        <v>1.128809</v>
      </c>
      <c r="D27" s="1">
        <v>0.5</v>
      </c>
      <c r="E27" s="1">
        <v>11016.21</v>
      </c>
      <c r="F27" s="1">
        <v>76.884609999999995</v>
      </c>
      <c r="G27" s="1">
        <v>0.44197439999999999</v>
      </c>
      <c r="H27" s="1">
        <v>3.0846379999999998E-3</v>
      </c>
    </row>
    <row r="28" spans="2:8" x14ac:dyDescent="0.25">
      <c r="B28" s="1">
        <v>0.79818860000000003</v>
      </c>
      <c r="C28" s="1">
        <v>0.92166879999999995</v>
      </c>
      <c r="D28" s="1">
        <v>0.75</v>
      </c>
      <c r="E28" s="1">
        <v>9861.7559999999994</v>
      </c>
      <c r="F28" s="1">
        <v>78.613100000000003</v>
      </c>
      <c r="G28" s="1">
        <v>0.39565719999999999</v>
      </c>
      <c r="H28" s="1">
        <v>3.1539860000000001E-3</v>
      </c>
    </row>
    <row r="29" spans="2:8" x14ac:dyDescent="0.25">
      <c r="B29" s="1">
        <v>0.79818860000000003</v>
      </c>
      <c r="C29" s="1">
        <v>0.79818860000000003</v>
      </c>
      <c r="D29">
        <v>1</v>
      </c>
      <c r="E29" s="1">
        <v>9329.0370000000003</v>
      </c>
      <c r="F29" s="1">
        <v>81.641890000000004</v>
      </c>
      <c r="G29" s="1">
        <v>0.37428430000000001</v>
      </c>
      <c r="H29" s="1">
        <v>3.275502E-3</v>
      </c>
    </row>
    <row r="30" spans="2:8" x14ac:dyDescent="0.25">
      <c r="B30" s="1">
        <v>0.79818860000000003</v>
      </c>
      <c r="C30" s="1">
        <v>0.71392160000000005</v>
      </c>
      <c r="D30" s="1">
        <v>1.25</v>
      </c>
      <c r="E30" s="1">
        <v>9026.4140000000007</v>
      </c>
      <c r="F30" s="1">
        <v>84.626360000000005</v>
      </c>
      <c r="G30" s="1">
        <v>0.36214299999999999</v>
      </c>
      <c r="H30" s="1">
        <v>3.3952399999999999E-3</v>
      </c>
    </row>
    <row r="31" spans="2:8" x14ac:dyDescent="0.25">
      <c r="B31" s="1">
        <v>0.79818860000000003</v>
      </c>
      <c r="C31" s="1">
        <v>0.65171820000000003</v>
      </c>
      <c r="D31" s="1">
        <v>1.5</v>
      </c>
      <c r="E31" s="1">
        <v>8831.8130000000001</v>
      </c>
      <c r="F31" s="1">
        <v>87.265060000000005</v>
      </c>
      <c r="G31" s="1">
        <v>0.35433550000000003</v>
      </c>
      <c r="H31" s="1">
        <v>3.5011059999999999E-3</v>
      </c>
    </row>
    <row r="32" spans="2:8" x14ac:dyDescent="0.25">
      <c r="B32" s="1">
        <v>0.79818860000000003</v>
      </c>
      <c r="C32" s="1">
        <v>0.56440460000000003</v>
      </c>
      <c r="D32">
        <v>2</v>
      </c>
      <c r="E32" s="1">
        <v>8596.6080000000002</v>
      </c>
      <c r="F32" s="1">
        <v>91.435329999999993</v>
      </c>
      <c r="G32" s="1">
        <v>0.34489900000000001</v>
      </c>
      <c r="H32" s="1">
        <v>3.6684180000000001E-3</v>
      </c>
    </row>
    <row r="33" spans="2:8" x14ac:dyDescent="0.25">
      <c r="B33" s="1">
        <v>0.79818860000000003</v>
      </c>
      <c r="C33" s="1">
        <v>0.46083439999999998</v>
      </c>
      <c r="D33">
        <v>3</v>
      </c>
      <c r="E33" s="1">
        <v>8373.1650000000009</v>
      </c>
      <c r="F33" s="1">
        <v>96.594920000000002</v>
      </c>
      <c r="G33" s="1">
        <v>0.33593440000000002</v>
      </c>
      <c r="H33" s="1">
        <v>3.8754229999999998E-3</v>
      </c>
    </row>
    <row r="34" spans="2:8" x14ac:dyDescent="0.25">
      <c r="B34" s="1">
        <v>0.79818860000000003</v>
      </c>
      <c r="C34" s="1">
        <v>0.39909430000000001</v>
      </c>
      <c r="D34">
        <v>4</v>
      </c>
      <c r="E34" s="1">
        <v>8270.3829999999998</v>
      </c>
      <c r="F34" s="1">
        <v>99.404049999999998</v>
      </c>
      <c r="G34" s="1">
        <v>0.33181080000000002</v>
      </c>
      <c r="H34" s="1">
        <v>3.9881259999999998E-3</v>
      </c>
    </row>
    <row r="35" spans="2:8" x14ac:dyDescent="0.25">
      <c r="B35" s="1">
        <v>0.79818860000000003</v>
      </c>
      <c r="C35" s="1">
        <v>0.35696080000000002</v>
      </c>
      <c r="D35">
        <v>5</v>
      </c>
      <c r="E35" s="1">
        <v>8214.5720000000001</v>
      </c>
      <c r="F35" s="1">
        <v>101.05200000000001</v>
      </c>
      <c r="G35" s="1">
        <v>0.32957160000000002</v>
      </c>
      <c r="H35" s="1">
        <v>4.0542440000000003E-3</v>
      </c>
    </row>
    <row r="36" spans="2:8" x14ac:dyDescent="0.25">
      <c r="B36" s="1">
        <v>0.79818860000000003</v>
      </c>
      <c r="C36" s="1">
        <v>0.30168689999999998</v>
      </c>
      <c r="D36">
        <v>7</v>
      </c>
      <c r="E36" s="1">
        <v>8159.6850000000004</v>
      </c>
      <c r="F36" s="1">
        <v>102.76479999999999</v>
      </c>
      <c r="G36" s="1">
        <v>0.32736949999999998</v>
      </c>
      <c r="H36" s="1">
        <v>4.1229600000000002E-3</v>
      </c>
    </row>
    <row r="37" spans="2:8" x14ac:dyDescent="0.25">
      <c r="B37" s="1">
        <v>0.95782630000000002</v>
      </c>
      <c r="C37" s="1">
        <v>1.9156530000000001</v>
      </c>
      <c r="D37" s="1">
        <v>0.25</v>
      </c>
      <c r="E37" s="1">
        <v>21393.5</v>
      </c>
      <c r="F37" s="1">
        <v>120.2925</v>
      </c>
      <c r="G37" s="1">
        <v>0.59605200000000003</v>
      </c>
      <c r="H37" s="1">
        <v>3.351513E-3</v>
      </c>
    </row>
    <row r="38" spans="2:8" x14ac:dyDescent="0.25">
      <c r="B38" s="1">
        <v>0.95782630000000002</v>
      </c>
      <c r="C38" s="1">
        <v>1.354571</v>
      </c>
      <c r="D38" s="1">
        <v>0.5</v>
      </c>
      <c r="E38" s="1">
        <v>15863.35</v>
      </c>
      <c r="F38" s="1">
        <v>110.71380000000001</v>
      </c>
      <c r="G38" s="1">
        <v>0.44197439999999999</v>
      </c>
      <c r="H38" s="1">
        <v>3.0846379999999998E-3</v>
      </c>
    </row>
    <row r="39" spans="2:8" x14ac:dyDescent="0.25">
      <c r="B39" s="1">
        <v>0.95782630000000002</v>
      </c>
      <c r="C39" s="1">
        <v>1.1060030000000001</v>
      </c>
      <c r="D39" s="1">
        <v>0.75</v>
      </c>
      <c r="E39" s="1">
        <v>14200.93</v>
      </c>
      <c r="F39" s="1">
        <v>113.2029</v>
      </c>
      <c r="G39" s="1">
        <v>0.39565719999999999</v>
      </c>
      <c r="H39" s="1">
        <v>3.1539860000000001E-3</v>
      </c>
    </row>
    <row r="40" spans="2:8" x14ac:dyDescent="0.25">
      <c r="B40" s="1">
        <v>0.95782630000000002</v>
      </c>
      <c r="C40" s="1">
        <v>0.95782630000000002</v>
      </c>
      <c r="D40">
        <v>1</v>
      </c>
      <c r="E40" s="1">
        <v>13433.81</v>
      </c>
      <c r="F40" s="1">
        <v>117.5643</v>
      </c>
      <c r="G40" s="1">
        <v>0.37428430000000001</v>
      </c>
      <c r="H40" s="1">
        <v>3.275502E-3</v>
      </c>
    </row>
    <row r="41" spans="2:8" x14ac:dyDescent="0.25">
      <c r="B41" s="1">
        <v>0.95782630000000002</v>
      </c>
      <c r="C41" s="1">
        <v>0.85670590000000002</v>
      </c>
      <c r="D41" s="1">
        <v>1.25</v>
      </c>
      <c r="E41" s="1">
        <v>12998.04</v>
      </c>
      <c r="F41" s="1">
        <v>121.86199999999999</v>
      </c>
      <c r="G41" s="1">
        <v>0.36214299999999999</v>
      </c>
      <c r="H41" s="1">
        <v>3.3952399999999999E-3</v>
      </c>
    </row>
    <row r="42" spans="2:8" x14ac:dyDescent="0.25">
      <c r="B42" s="1">
        <v>0.95782630000000002</v>
      </c>
      <c r="C42" s="1">
        <v>0.78206189999999998</v>
      </c>
      <c r="D42" s="1">
        <v>1.5</v>
      </c>
      <c r="E42" s="1">
        <v>12717.81</v>
      </c>
      <c r="F42" s="1">
        <v>125.6617</v>
      </c>
      <c r="G42" s="1">
        <v>0.35433550000000003</v>
      </c>
      <c r="H42" s="1">
        <v>3.5011059999999999E-3</v>
      </c>
    </row>
    <row r="43" spans="2:8" x14ac:dyDescent="0.25">
      <c r="B43" s="1">
        <v>0.95782630000000002</v>
      </c>
      <c r="C43" s="1">
        <v>0.67728549999999998</v>
      </c>
      <c r="D43">
        <v>2</v>
      </c>
      <c r="E43" s="1">
        <v>12379.12</v>
      </c>
      <c r="F43" s="1">
        <v>131.6669</v>
      </c>
      <c r="G43" s="1">
        <v>0.34489900000000001</v>
      </c>
      <c r="H43" s="1">
        <v>3.6684180000000001E-3</v>
      </c>
    </row>
    <row r="44" spans="2:8" x14ac:dyDescent="0.25">
      <c r="B44" s="1">
        <v>0.95782630000000002</v>
      </c>
      <c r="C44" s="1">
        <v>0.55300130000000003</v>
      </c>
      <c r="D44">
        <v>3</v>
      </c>
      <c r="E44" s="1">
        <v>12057.36</v>
      </c>
      <c r="F44" s="1">
        <v>139.0967</v>
      </c>
      <c r="G44" s="1">
        <v>0.33593440000000002</v>
      </c>
      <c r="H44" s="1">
        <v>3.8754229999999998E-3</v>
      </c>
    </row>
    <row r="45" spans="2:8" x14ac:dyDescent="0.25">
      <c r="B45" s="1">
        <v>0.95782630000000002</v>
      </c>
      <c r="C45" s="1">
        <v>0.47891309999999998</v>
      </c>
      <c r="D45">
        <v>4</v>
      </c>
      <c r="E45" s="1">
        <v>11909.35</v>
      </c>
      <c r="F45" s="1">
        <v>143.14179999999999</v>
      </c>
      <c r="G45" s="1">
        <v>0.33181080000000002</v>
      </c>
      <c r="H45" s="1">
        <v>3.9881259999999998E-3</v>
      </c>
    </row>
    <row r="46" spans="2:8" x14ac:dyDescent="0.25">
      <c r="B46" s="1">
        <v>0.95782630000000002</v>
      </c>
      <c r="C46" s="1">
        <v>0.42835289999999998</v>
      </c>
      <c r="D46">
        <v>5</v>
      </c>
      <c r="E46" s="1">
        <v>11828.98</v>
      </c>
      <c r="F46" s="1">
        <v>145.51490000000001</v>
      </c>
      <c r="G46" s="1">
        <v>0.32957160000000002</v>
      </c>
      <c r="H46" s="1">
        <v>4.0542440000000003E-3</v>
      </c>
    </row>
    <row r="47" spans="2:8" x14ac:dyDescent="0.25">
      <c r="B47" s="1">
        <v>0.95782630000000002</v>
      </c>
      <c r="C47" s="1">
        <v>0.36202430000000002</v>
      </c>
      <c r="D47">
        <v>7</v>
      </c>
      <c r="E47" s="1">
        <v>11749.95</v>
      </c>
      <c r="F47" s="1">
        <v>147.9813</v>
      </c>
      <c r="G47" s="1">
        <v>0.32736949999999998</v>
      </c>
      <c r="H47" s="1">
        <v>4.1229600000000002E-3</v>
      </c>
    </row>
    <row r="48" spans="2:8" x14ac:dyDescent="0.25">
      <c r="B48" s="1">
        <v>1.5963769999999999</v>
      </c>
      <c r="C48" s="1">
        <v>3.1927539999999999</v>
      </c>
      <c r="D48" s="1">
        <v>0.25</v>
      </c>
      <c r="E48" s="1">
        <v>59426.39</v>
      </c>
      <c r="F48" s="1">
        <v>334.14580000000001</v>
      </c>
      <c r="G48" s="1">
        <v>0.59605200000000003</v>
      </c>
      <c r="H48" s="1">
        <v>3.351513E-3</v>
      </c>
    </row>
    <row r="49" spans="2:8" x14ac:dyDescent="0.25">
      <c r="B49" s="1">
        <v>1.5963769999999999</v>
      </c>
      <c r="C49" s="1">
        <v>2.2576179999999999</v>
      </c>
      <c r="D49" s="1">
        <v>0.5</v>
      </c>
      <c r="E49" s="1">
        <v>44064.85</v>
      </c>
      <c r="F49" s="1">
        <v>307.53840000000002</v>
      </c>
      <c r="G49" s="1">
        <v>0.44197439999999999</v>
      </c>
      <c r="H49" s="1">
        <v>3.0846379999999998E-3</v>
      </c>
    </row>
    <row r="50" spans="2:8" x14ac:dyDescent="0.25">
      <c r="B50" s="1">
        <v>1.5963769999999999</v>
      </c>
      <c r="C50" s="1">
        <v>1.8433379999999999</v>
      </c>
      <c r="D50" s="1">
        <v>0.75</v>
      </c>
      <c r="E50" s="1">
        <v>39447.019999999997</v>
      </c>
      <c r="F50" s="1">
        <v>314.45240000000001</v>
      </c>
      <c r="G50" s="1">
        <v>0.39565719999999999</v>
      </c>
      <c r="H50" s="1">
        <v>3.1539860000000001E-3</v>
      </c>
    </row>
    <row r="51" spans="2:8" x14ac:dyDescent="0.25">
      <c r="B51" s="1">
        <v>1.5963769999999999</v>
      </c>
      <c r="C51" s="1">
        <v>1.5963769999999999</v>
      </c>
      <c r="D51">
        <v>1</v>
      </c>
      <c r="E51" s="1">
        <v>37316.15</v>
      </c>
      <c r="F51" s="1">
        <v>326.56760000000003</v>
      </c>
      <c r="G51" s="1">
        <v>0.37428430000000001</v>
      </c>
      <c r="H51" s="1">
        <v>3.275502E-3</v>
      </c>
    </row>
    <row r="52" spans="2:8" x14ac:dyDescent="0.25">
      <c r="B52" s="1">
        <v>1.5963769999999999</v>
      </c>
      <c r="C52" s="1">
        <v>1.427843</v>
      </c>
      <c r="D52" s="1">
        <v>1.25</v>
      </c>
      <c r="E52" s="1">
        <v>36105.65</v>
      </c>
      <c r="F52" s="1">
        <v>338.50540000000001</v>
      </c>
      <c r="G52" s="1">
        <v>0.36214299999999999</v>
      </c>
      <c r="H52" s="1">
        <v>3.3952399999999999E-3</v>
      </c>
    </row>
    <row r="53" spans="2:8" x14ac:dyDescent="0.25">
      <c r="B53" s="1">
        <v>1.5963769999999999</v>
      </c>
      <c r="C53" s="1">
        <v>1.303436</v>
      </c>
      <c r="D53" s="1">
        <v>1.5</v>
      </c>
      <c r="E53" s="1">
        <v>35327.25</v>
      </c>
      <c r="F53" s="1">
        <v>349.06020000000001</v>
      </c>
      <c r="G53" s="1">
        <v>0.35433550000000003</v>
      </c>
      <c r="H53" s="1">
        <v>3.5011059999999999E-3</v>
      </c>
    </row>
    <row r="54" spans="2:8" x14ac:dyDescent="0.25">
      <c r="B54" s="1">
        <v>1.5963769999999999</v>
      </c>
      <c r="C54" s="1">
        <v>1.128809</v>
      </c>
      <c r="D54">
        <v>2</v>
      </c>
      <c r="E54" s="1">
        <v>34386.43</v>
      </c>
      <c r="F54" s="1">
        <v>365.74130000000002</v>
      </c>
      <c r="G54" s="1">
        <v>0.34489900000000001</v>
      </c>
      <c r="H54" s="1">
        <v>3.6684180000000001E-3</v>
      </c>
    </row>
    <row r="55" spans="2:8" x14ac:dyDescent="0.25">
      <c r="B55" s="1">
        <v>1.5963769999999999</v>
      </c>
      <c r="C55" s="1">
        <v>0.92166879999999995</v>
      </c>
      <c r="D55">
        <v>3</v>
      </c>
      <c r="E55" s="1">
        <v>33492.660000000003</v>
      </c>
      <c r="F55" s="1">
        <v>386.37970000000001</v>
      </c>
      <c r="G55" s="1">
        <v>0.33593440000000002</v>
      </c>
      <c r="H55" s="1">
        <v>3.8754229999999998E-3</v>
      </c>
    </row>
    <row r="56" spans="2:8" x14ac:dyDescent="0.25">
      <c r="B56" s="1">
        <v>1.5963769999999999</v>
      </c>
      <c r="C56" s="1">
        <v>0.79818860000000003</v>
      </c>
      <c r="D56">
        <v>4</v>
      </c>
      <c r="E56" s="1">
        <v>33081.53</v>
      </c>
      <c r="F56" s="1">
        <v>397.61619999999999</v>
      </c>
      <c r="G56" s="1">
        <v>0.33181080000000002</v>
      </c>
      <c r="H56" s="1">
        <v>3.9881259999999998E-3</v>
      </c>
    </row>
    <row r="57" spans="2:8" x14ac:dyDescent="0.25">
      <c r="B57" s="1">
        <v>1.5963769999999999</v>
      </c>
      <c r="C57" s="1">
        <v>0.71392160000000005</v>
      </c>
      <c r="D57">
        <v>5</v>
      </c>
      <c r="E57" s="1">
        <v>32858.29</v>
      </c>
      <c r="F57" s="1">
        <v>404.2081</v>
      </c>
      <c r="G57" s="1">
        <v>0.32957160000000002</v>
      </c>
      <c r="H57" s="1">
        <v>4.0542440000000003E-3</v>
      </c>
    </row>
    <row r="58" spans="2:8" x14ac:dyDescent="0.25">
      <c r="B58" s="1">
        <v>1.5963769999999999</v>
      </c>
      <c r="C58" s="1">
        <v>0.60337379999999996</v>
      </c>
      <c r="D58">
        <v>7</v>
      </c>
      <c r="E58" s="1">
        <v>32638.74</v>
      </c>
      <c r="F58" s="1">
        <v>411.0591</v>
      </c>
      <c r="G58" s="1">
        <v>0.32736949999999998</v>
      </c>
      <c r="H58" s="1">
        <v>4.1229600000000002E-3</v>
      </c>
    </row>
    <row r="59" spans="2:8" x14ac:dyDescent="0.25">
      <c r="B59" s="1">
        <v>2.234928</v>
      </c>
      <c r="C59" s="1">
        <v>4.4698560000000001</v>
      </c>
      <c r="D59" s="1">
        <v>0.25</v>
      </c>
      <c r="E59" s="1">
        <v>116475.7</v>
      </c>
      <c r="F59" s="1">
        <v>654.92579999999998</v>
      </c>
      <c r="G59" s="1">
        <v>0.59605200000000003</v>
      </c>
      <c r="H59" s="1">
        <v>3.351513E-3</v>
      </c>
    </row>
    <row r="60" spans="2:8" x14ac:dyDescent="0.25">
      <c r="B60" s="1">
        <v>2.234928</v>
      </c>
      <c r="C60" s="1">
        <v>3.1606649999999998</v>
      </c>
      <c r="D60" s="1">
        <v>0.5</v>
      </c>
      <c r="E60" s="1">
        <v>86367.11</v>
      </c>
      <c r="F60" s="1">
        <v>602.77539999999999</v>
      </c>
      <c r="G60" s="1">
        <v>0.44197439999999999</v>
      </c>
      <c r="H60" s="1">
        <v>3.0846379999999998E-3</v>
      </c>
    </row>
    <row r="61" spans="2:8" x14ac:dyDescent="0.25">
      <c r="B61" s="1">
        <v>2.234928</v>
      </c>
      <c r="C61" s="1">
        <v>2.580673</v>
      </c>
      <c r="D61" s="1">
        <v>0.75</v>
      </c>
      <c r="E61" s="1">
        <v>77316.17</v>
      </c>
      <c r="F61" s="1">
        <v>616.32669999999996</v>
      </c>
      <c r="G61" s="1">
        <v>0.39565719999999999</v>
      </c>
      <c r="H61" s="1">
        <v>3.1539860000000001E-3</v>
      </c>
    </row>
    <row r="62" spans="2:8" x14ac:dyDescent="0.25">
      <c r="B62" s="1">
        <v>2.234928</v>
      </c>
      <c r="C62" s="1">
        <v>2.234928</v>
      </c>
      <c r="D62">
        <v>1</v>
      </c>
      <c r="E62" s="1">
        <v>73139.649999999994</v>
      </c>
      <c r="F62" s="1">
        <v>640.07240000000002</v>
      </c>
      <c r="G62" s="1">
        <v>0.37428430000000001</v>
      </c>
      <c r="H62" s="1">
        <v>3.275502E-3</v>
      </c>
    </row>
    <row r="63" spans="2:8" x14ac:dyDescent="0.25">
      <c r="B63" s="1">
        <v>2.234928</v>
      </c>
      <c r="C63" s="1">
        <v>1.99898</v>
      </c>
      <c r="D63" s="1">
        <v>1.25</v>
      </c>
      <c r="E63" s="1">
        <v>70767.08</v>
      </c>
      <c r="F63" s="1">
        <v>663.47069999999997</v>
      </c>
      <c r="G63" s="1">
        <v>0.36214299999999999</v>
      </c>
      <c r="H63" s="1">
        <v>3.3952399999999999E-3</v>
      </c>
    </row>
    <row r="64" spans="2:8" x14ac:dyDescent="0.25">
      <c r="B64" s="1">
        <v>2.234928</v>
      </c>
      <c r="C64" s="1">
        <v>1.824811</v>
      </c>
      <c r="D64" s="1">
        <v>1.5</v>
      </c>
      <c r="E64" s="1">
        <v>69241.42</v>
      </c>
      <c r="F64" s="1">
        <v>684.15809999999999</v>
      </c>
      <c r="G64" s="1">
        <v>0.35433550000000003</v>
      </c>
      <c r="H64" s="1">
        <v>3.5011059999999999E-3</v>
      </c>
    </row>
    <row r="65" spans="2:8" x14ac:dyDescent="0.25">
      <c r="B65" s="1">
        <v>2.234928</v>
      </c>
      <c r="C65" s="1">
        <v>1.580333</v>
      </c>
      <c r="D65">
        <v>2</v>
      </c>
      <c r="E65" s="1">
        <v>67397.41</v>
      </c>
      <c r="F65" s="1">
        <v>716.85299999999995</v>
      </c>
      <c r="G65" s="1">
        <v>0.34489900000000001</v>
      </c>
      <c r="H65" s="1">
        <v>3.6684180000000001E-3</v>
      </c>
    </row>
    <row r="66" spans="2:8" x14ac:dyDescent="0.25">
      <c r="B66" s="1">
        <v>2.234928</v>
      </c>
      <c r="C66" s="1">
        <v>1.2903359999999999</v>
      </c>
      <c r="D66">
        <v>3</v>
      </c>
      <c r="E66" s="1">
        <v>65645.61</v>
      </c>
      <c r="F66" s="1">
        <v>757.30420000000004</v>
      </c>
      <c r="G66" s="1">
        <v>0.33593440000000002</v>
      </c>
      <c r="H66" s="1">
        <v>3.8754229999999998E-3</v>
      </c>
    </row>
    <row r="67" spans="2:8" x14ac:dyDescent="0.25">
      <c r="B67" s="1">
        <v>2.234928</v>
      </c>
      <c r="C67" s="1">
        <v>1.117464</v>
      </c>
      <c r="D67">
        <v>4</v>
      </c>
      <c r="E67" s="1">
        <v>64839.8</v>
      </c>
      <c r="F67" s="1">
        <v>779.32780000000002</v>
      </c>
      <c r="G67" s="1">
        <v>0.33181080000000002</v>
      </c>
      <c r="H67" s="1">
        <v>3.9881259999999998E-3</v>
      </c>
    </row>
    <row r="68" spans="2:8" x14ac:dyDescent="0.25">
      <c r="B68" s="1">
        <v>2.234928</v>
      </c>
      <c r="C68" s="1">
        <v>0.9994902</v>
      </c>
      <c r="D68">
        <v>5</v>
      </c>
      <c r="E68" s="1">
        <v>64402.239999999998</v>
      </c>
      <c r="F68" s="1">
        <v>792.24789999999996</v>
      </c>
      <c r="G68" s="1">
        <v>0.32957160000000002</v>
      </c>
      <c r="H68" s="1">
        <v>4.0542440000000003E-3</v>
      </c>
    </row>
    <row r="69" spans="2:8" x14ac:dyDescent="0.25">
      <c r="B69" s="1">
        <v>2.234928</v>
      </c>
      <c r="C69" s="1">
        <v>0.84472340000000001</v>
      </c>
      <c r="D69">
        <v>7</v>
      </c>
      <c r="E69" s="1">
        <v>63971.93</v>
      </c>
      <c r="F69" s="1">
        <v>805.67579999999998</v>
      </c>
      <c r="G69" s="1">
        <v>0.32736949999999998</v>
      </c>
      <c r="H69" s="1">
        <v>4.1229600000000002E-3</v>
      </c>
    </row>
    <row r="70" spans="2:8" x14ac:dyDescent="0.25">
      <c r="B70" s="1">
        <v>2.8734790000000001</v>
      </c>
      <c r="C70" s="1">
        <v>5.7469580000000002</v>
      </c>
      <c r="D70" s="1">
        <v>0.25</v>
      </c>
      <c r="E70" s="1">
        <v>192541.5</v>
      </c>
      <c r="F70" s="1">
        <v>1082.6320000000001</v>
      </c>
      <c r="G70" s="1">
        <v>0.59605200000000003</v>
      </c>
      <c r="H70" s="1">
        <v>3.351513E-3</v>
      </c>
    </row>
    <row r="71" spans="2:8" x14ac:dyDescent="0.25">
      <c r="B71" s="1">
        <v>2.8734790000000001</v>
      </c>
      <c r="C71" s="1">
        <v>4.0637129999999999</v>
      </c>
      <c r="D71" s="1">
        <v>0.5</v>
      </c>
      <c r="E71" s="1">
        <v>142770.1</v>
      </c>
      <c r="F71" s="1">
        <v>996.42460000000005</v>
      </c>
      <c r="G71" s="1">
        <v>0.44197439999999999</v>
      </c>
      <c r="H71" s="1">
        <v>3.0846379999999998E-3</v>
      </c>
    </row>
    <row r="72" spans="2:8" x14ac:dyDescent="0.25">
      <c r="B72" s="1">
        <v>2.8734790000000001</v>
      </c>
      <c r="C72" s="1">
        <v>3.3180079999999998</v>
      </c>
      <c r="D72" s="1">
        <v>0.75</v>
      </c>
      <c r="E72" s="1">
        <v>127808.4</v>
      </c>
      <c r="F72" s="1">
        <v>1018.826</v>
      </c>
      <c r="G72" s="1">
        <v>0.39565719999999999</v>
      </c>
      <c r="H72" s="1">
        <v>3.1539860000000001E-3</v>
      </c>
    </row>
    <row r="73" spans="2:8" x14ac:dyDescent="0.25">
      <c r="B73" s="1">
        <v>2.8734790000000001</v>
      </c>
      <c r="C73" s="1">
        <v>2.8734790000000001</v>
      </c>
      <c r="D73">
        <v>1</v>
      </c>
      <c r="E73" s="1">
        <v>120904.3</v>
      </c>
      <c r="F73" s="1">
        <v>1058.079</v>
      </c>
      <c r="G73" s="1">
        <v>0.37428430000000001</v>
      </c>
      <c r="H73" s="1">
        <v>3.275502E-3</v>
      </c>
    </row>
    <row r="74" spans="2:8" x14ac:dyDescent="0.25">
      <c r="B74" s="1">
        <v>2.8734790000000001</v>
      </c>
      <c r="C74" s="1">
        <v>2.5701179999999999</v>
      </c>
      <c r="D74" s="1">
        <v>1.25</v>
      </c>
      <c r="E74" s="1">
        <v>116982.3</v>
      </c>
      <c r="F74" s="1">
        <v>1096.758</v>
      </c>
      <c r="G74" s="1">
        <v>0.36214299999999999</v>
      </c>
      <c r="H74" s="1">
        <v>3.3952399999999999E-3</v>
      </c>
    </row>
    <row r="75" spans="2:8" x14ac:dyDescent="0.25">
      <c r="B75" s="1">
        <v>2.8734790000000001</v>
      </c>
      <c r="C75" s="1">
        <v>2.3461859999999999</v>
      </c>
      <c r="D75" s="1">
        <v>1.5</v>
      </c>
      <c r="E75" s="1">
        <v>114460.3</v>
      </c>
      <c r="F75" s="1">
        <v>1130.9549999999999</v>
      </c>
      <c r="G75" s="1">
        <v>0.35433550000000003</v>
      </c>
      <c r="H75" s="1">
        <v>3.5011059999999999E-3</v>
      </c>
    </row>
    <row r="76" spans="2:8" x14ac:dyDescent="0.25">
      <c r="B76" s="1">
        <v>2.8734790000000001</v>
      </c>
      <c r="C76" s="1">
        <v>2.0318559999999999</v>
      </c>
      <c r="D76">
        <v>2</v>
      </c>
      <c r="E76" s="1">
        <v>111412</v>
      </c>
      <c r="F76" s="1">
        <v>1185.002</v>
      </c>
      <c r="G76" s="1">
        <v>0.34489900000000001</v>
      </c>
      <c r="H76" s="1">
        <v>3.6684180000000001E-3</v>
      </c>
    </row>
    <row r="77" spans="2:8" x14ac:dyDescent="0.25">
      <c r="B77" s="1">
        <v>2.8734790000000001</v>
      </c>
      <c r="C77" s="1">
        <v>1.6590039999999999</v>
      </c>
      <c r="D77">
        <v>3</v>
      </c>
      <c r="E77" s="1">
        <v>108516.2</v>
      </c>
      <c r="F77" s="1">
        <v>1251.8699999999999</v>
      </c>
      <c r="G77" s="1">
        <v>0.33593440000000002</v>
      </c>
      <c r="H77" s="1">
        <v>3.8754229999999998E-3</v>
      </c>
    </row>
    <row r="78" spans="2:8" x14ac:dyDescent="0.25">
      <c r="B78" s="1">
        <v>2.8734790000000001</v>
      </c>
      <c r="C78" s="1">
        <v>1.436739</v>
      </c>
      <c r="D78">
        <v>4</v>
      </c>
      <c r="E78" s="1">
        <v>107184.2</v>
      </c>
      <c r="F78" s="1">
        <v>1288.277</v>
      </c>
      <c r="G78" s="1">
        <v>0.33181080000000002</v>
      </c>
      <c r="H78" s="1">
        <v>3.9881259999999998E-3</v>
      </c>
    </row>
    <row r="79" spans="2:8" x14ac:dyDescent="0.25">
      <c r="B79" s="1">
        <v>2.8734790000000001</v>
      </c>
      <c r="C79" s="1">
        <v>1.285059</v>
      </c>
      <c r="D79">
        <v>5</v>
      </c>
      <c r="E79" s="1">
        <v>106460.8</v>
      </c>
      <c r="F79" s="1">
        <v>1309.634</v>
      </c>
      <c r="G79" s="1">
        <v>0.32957160000000002</v>
      </c>
      <c r="H79" s="1">
        <v>4.0542440000000003E-3</v>
      </c>
    </row>
    <row r="80" spans="2:8" x14ac:dyDescent="0.25">
      <c r="B80" s="1">
        <v>2.8734790000000001</v>
      </c>
      <c r="C80" s="1">
        <v>1.0860730000000001</v>
      </c>
      <c r="D80">
        <v>7</v>
      </c>
      <c r="E80" s="1">
        <v>105749.5</v>
      </c>
      <c r="F80" s="1">
        <v>1331.8309999999999</v>
      </c>
      <c r="G80" s="1">
        <v>0.32736949999999998</v>
      </c>
      <c r="H80" s="1">
        <v>4.1229600000000002E-3</v>
      </c>
    </row>
    <row r="81" spans="2:8" x14ac:dyDescent="0.25">
      <c r="B81" s="1">
        <v>3.831305</v>
      </c>
      <c r="C81" s="1">
        <v>7.6626099999999999</v>
      </c>
      <c r="D81" s="1">
        <v>0.25</v>
      </c>
      <c r="E81" s="1">
        <v>342296</v>
      </c>
      <c r="F81" s="1">
        <v>1924.68</v>
      </c>
      <c r="G81" s="1">
        <v>0.59605200000000003</v>
      </c>
      <c r="H81" s="1">
        <v>3.351513E-3</v>
      </c>
    </row>
    <row r="82" spans="2:8" x14ac:dyDescent="0.25">
      <c r="B82" s="1">
        <v>3.831305</v>
      </c>
      <c r="C82" s="1">
        <v>5.4182839999999999</v>
      </c>
      <c r="D82" s="1">
        <v>0.5</v>
      </c>
      <c r="E82" s="1">
        <v>253813.5</v>
      </c>
      <c r="F82" s="1">
        <v>1771.421</v>
      </c>
      <c r="G82" s="1">
        <v>0.44197439999999999</v>
      </c>
      <c r="H82" s="1">
        <v>3.0846379999999998E-3</v>
      </c>
    </row>
    <row r="83" spans="2:8" x14ac:dyDescent="0.25">
      <c r="B83" s="1">
        <v>3.831305</v>
      </c>
      <c r="C83" s="1">
        <v>4.42401</v>
      </c>
      <c r="D83" s="1">
        <v>0.75</v>
      </c>
      <c r="E83" s="1">
        <v>227214.9</v>
      </c>
      <c r="F83" s="1">
        <v>1811.2460000000001</v>
      </c>
      <c r="G83" s="1">
        <v>0.39565719999999999</v>
      </c>
      <c r="H83" s="1">
        <v>3.1539860000000001E-3</v>
      </c>
    </row>
    <row r="84" spans="2:8" x14ac:dyDescent="0.25">
      <c r="B84" s="1">
        <v>3.831305</v>
      </c>
      <c r="C84" s="1">
        <v>3.831305</v>
      </c>
      <c r="D84">
        <v>1</v>
      </c>
      <c r="E84" s="1">
        <v>214941</v>
      </c>
      <c r="F84" s="1">
        <v>1881.029</v>
      </c>
      <c r="G84" s="1">
        <v>0.37428430000000001</v>
      </c>
      <c r="H84" s="1">
        <v>3.275502E-3</v>
      </c>
    </row>
    <row r="85" spans="2:8" x14ac:dyDescent="0.25">
      <c r="B85" s="1">
        <v>3.831305</v>
      </c>
      <c r="C85" s="1">
        <v>3.4268230000000002</v>
      </c>
      <c r="D85" s="1">
        <v>1.25</v>
      </c>
      <c r="E85" s="1">
        <v>207968.6</v>
      </c>
      <c r="F85" s="1">
        <v>1949.7909999999999</v>
      </c>
      <c r="G85" s="1">
        <v>0.36214299999999999</v>
      </c>
      <c r="H85" s="1">
        <v>3.3952399999999999E-3</v>
      </c>
    </row>
    <row r="86" spans="2:8" x14ac:dyDescent="0.25">
      <c r="B86" s="1">
        <v>3.831305</v>
      </c>
      <c r="C86" s="1">
        <v>3.1282480000000001</v>
      </c>
      <c r="D86" s="1">
        <v>1.5</v>
      </c>
      <c r="E86" s="1">
        <v>203485</v>
      </c>
      <c r="F86" s="1">
        <v>2010.587</v>
      </c>
      <c r="G86" s="1">
        <v>0.35433550000000003</v>
      </c>
      <c r="H86" s="1">
        <v>3.5011059999999999E-3</v>
      </c>
    </row>
    <row r="87" spans="2:8" x14ac:dyDescent="0.25">
      <c r="B87" s="1">
        <v>3.831305</v>
      </c>
      <c r="C87" s="1">
        <v>2.7091419999999999</v>
      </c>
      <c r="D87">
        <v>2</v>
      </c>
      <c r="E87" s="1">
        <v>198065.8</v>
      </c>
      <c r="F87" s="1">
        <v>2106.67</v>
      </c>
      <c r="G87" s="1">
        <v>0.34489900000000001</v>
      </c>
      <c r="H87" s="1">
        <v>3.6684180000000001E-3</v>
      </c>
    </row>
    <row r="88" spans="2:8" x14ac:dyDescent="0.25">
      <c r="B88" s="1">
        <v>3.831305</v>
      </c>
      <c r="C88" s="1">
        <v>2.212005</v>
      </c>
      <c r="D88">
        <v>3</v>
      </c>
      <c r="E88" s="1">
        <v>192917.7</v>
      </c>
      <c r="F88" s="1">
        <v>2225.547</v>
      </c>
      <c r="G88" s="1">
        <v>0.33593440000000002</v>
      </c>
      <c r="H88" s="1">
        <v>3.8754229999999998E-3</v>
      </c>
    </row>
    <row r="89" spans="2:8" x14ac:dyDescent="0.25">
      <c r="B89" s="1">
        <v>3.831305</v>
      </c>
      <c r="C89" s="1">
        <v>1.9156530000000001</v>
      </c>
      <c r="D89">
        <v>4</v>
      </c>
      <c r="E89" s="1">
        <v>190549.6</v>
      </c>
      <c r="F89" s="1">
        <v>2290.2689999999998</v>
      </c>
      <c r="G89" s="1">
        <v>0.33181080000000002</v>
      </c>
      <c r="H89" s="1">
        <v>3.9881259999999998E-3</v>
      </c>
    </row>
    <row r="90" spans="2:8" x14ac:dyDescent="0.25">
      <c r="B90" s="1">
        <v>3.831305</v>
      </c>
      <c r="C90" s="1">
        <v>1.7134119999999999</v>
      </c>
      <c r="D90">
        <v>5</v>
      </c>
      <c r="E90" s="1">
        <v>189263.7</v>
      </c>
      <c r="F90" s="1">
        <v>2328.239</v>
      </c>
      <c r="G90" s="1">
        <v>0.32957160000000002</v>
      </c>
      <c r="H90" s="1">
        <v>4.0542440000000003E-3</v>
      </c>
    </row>
    <row r="91" spans="2:8" x14ac:dyDescent="0.25">
      <c r="B91" s="1">
        <v>3.831305</v>
      </c>
      <c r="C91" s="1">
        <v>1.448097</v>
      </c>
      <c r="D91">
        <v>7</v>
      </c>
      <c r="E91" s="1">
        <v>187999.1</v>
      </c>
      <c r="F91" s="1">
        <v>2367.6999999999998</v>
      </c>
      <c r="G91" s="1">
        <v>0.32736949999999998</v>
      </c>
      <c r="H91" s="1">
        <v>4.1229600000000002E-3</v>
      </c>
    </row>
    <row r="92" spans="2:8" x14ac:dyDescent="0.25">
      <c r="B92" s="1">
        <v>4.7891310000000002</v>
      </c>
      <c r="C92" s="1">
        <v>9.5782629999999997</v>
      </c>
      <c r="D92" s="1">
        <v>0.25</v>
      </c>
      <c r="E92" s="1">
        <v>534837.5</v>
      </c>
      <c r="F92" s="1">
        <v>3007.3119999999999</v>
      </c>
      <c r="G92" s="1">
        <v>0.59605200000000003</v>
      </c>
      <c r="H92" s="1">
        <v>3.351513E-3</v>
      </c>
    </row>
    <row r="93" spans="2:8" x14ac:dyDescent="0.25">
      <c r="B93" s="1">
        <v>4.7891310000000002</v>
      </c>
      <c r="C93" s="1">
        <v>6.7728549999999998</v>
      </c>
      <c r="D93" s="1">
        <v>0.5</v>
      </c>
      <c r="E93" s="1">
        <v>396583.7</v>
      </c>
      <c r="F93" s="1">
        <v>2767.846</v>
      </c>
      <c r="G93" s="1">
        <v>0.44197439999999999</v>
      </c>
      <c r="H93" s="1">
        <v>3.0846379999999998E-3</v>
      </c>
    </row>
    <row r="94" spans="2:8" x14ac:dyDescent="0.25">
      <c r="B94" s="1">
        <v>4.7891310000000002</v>
      </c>
      <c r="C94" s="1">
        <v>5.5300130000000003</v>
      </c>
      <c r="D94" s="1">
        <v>0.75</v>
      </c>
      <c r="E94" s="1">
        <v>355023.2</v>
      </c>
      <c r="F94" s="1">
        <v>2830.0720000000001</v>
      </c>
      <c r="G94" s="1">
        <v>0.39565719999999999</v>
      </c>
      <c r="H94" s="1">
        <v>3.1539860000000001E-3</v>
      </c>
    </row>
    <row r="95" spans="2:8" x14ac:dyDescent="0.25">
      <c r="B95" s="1">
        <v>4.7891310000000002</v>
      </c>
      <c r="C95" s="1">
        <v>4.7891310000000002</v>
      </c>
      <c r="D95">
        <v>1</v>
      </c>
      <c r="E95" s="1">
        <v>335845.3</v>
      </c>
      <c r="F95" s="1">
        <v>2939.1080000000002</v>
      </c>
      <c r="G95" s="1">
        <v>0.37428430000000001</v>
      </c>
      <c r="H95" s="1">
        <v>3.275502E-3</v>
      </c>
    </row>
    <row r="96" spans="2:8" x14ac:dyDescent="0.25">
      <c r="B96" s="1">
        <v>4.7891310000000002</v>
      </c>
      <c r="C96" s="1">
        <v>4.2835289999999997</v>
      </c>
      <c r="D96" s="1">
        <v>1.25</v>
      </c>
      <c r="E96" s="1">
        <v>324950.90000000002</v>
      </c>
      <c r="F96" s="1">
        <v>3046.549</v>
      </c>
      <c r="G96" s="1">
        <v>0.36214299999999999</v>
      </c>
      <c r="H96" s="1">
        <v>3.3952399999999999E-3</v>
      </c>
    </row>
    <row r="97" spans="2:8" x14ac:dyDescent="0.25">
      <c r="B97" s="1">
        <v>4.7891310000000002</v>
      </c>
      <c r="C97" s="1">
        <v>3.9103089999999998</v>
      </c>
      <c r="D97" s="1">
        <v>1.5</v>
      </c>
      <c r="E97" s="1">
        <v>317945.3</v>
      </c>
      <c r="F97" s="1">
        <v>3141.5419999999999</v>
      </c>
      <c r="G97" s="1">
        <v>0.35433550000000003</v>
      </c>
      <c r="H97" s="1">
        <v>3.5011059999999999E-3</v>
      </c>
    </row>
    <row r="98" spans="2:8" x14ac:dyDescent="0.25">
      <c r="B98" s="1">
        <v>4.7891310000000002</v>
      </c>
      <c r="C98" s="1">
        <v>3.3864269999999999</v>
      </c>
      <c r="D98">
        <v>2</v>
      </c>
      <c r="E98" s="1">
        <v>309477.90000000002</v>
      </c>
      <c r="F98" s="1">
        <v>3291.672</v>
      </c>
      <c r="G98" s="1">
        <v>0.34489900000000001</v>
      </c>
      <c r="H98" s="1">
        <v>3.6684180000000001E-3</v>
      </c>
    </row>
    <row r="99" spans="2:8" x14ac:dyDescent="0.25">
      <c r="B99" s="1">
        <v>4.7891310000000002</v>
      </c>
      <c r="C99" s="1">
        <v>2.7650060000000001</v>
      </c>
      <c r="D99">
        <v>3</v>
      </c>
      <c r="E99" s="1">
        <v>301433.90000000002</v>
      </c>
      <c r="F99" s="1">
        <v>3477.4169999999999</v>
      </c>
      <c r="G99" s="1">
        <v>0.33593440000000002</v>
      </c>
      <c r="H99" s="1">
        <v>3.8754229999999998E-3</v>
      </c>
    </row>
    <row r="100" spans="2:8" x14ac:dyDescent="0.25">
      <c r="B100" s="1">
        <v>4.7891310000000002</v>
      </c>
      <c r="C100" s="1">
        <v>2.3945660000000002</v>
      </c>
      <c r="D100">
        <v>4</v>
      </c>
      <c r="E100" s="1">
        <v>297733.8</v>
      </c>
      <c r="F100" s="1">
        <v>3578.5459999999998</v>
      </c>
      <c r="G100" s="1">
        <v>0.33181080000000002</v>
      </c>
      <c r="H100" s="1">
        <v>3.9881259999999998E-3</v>
      </c>
    </row>
    <row r="101" spans="2:8" x14ac:dyDescent="0.25">
      <c r="B101" s="1">
        <v>4.7891310000000002</v>
      </c>
      <c r="C101" s="1">
        <v>2.1417649999999999</v>
      </c>
      <c r="D101">
        <v>5</v>
      </c>
      <c r="E101" s="1">
        <v>295724.59999999998</v>
      </c>
      <c r="F101" s="1">
        <v>3637.873</v>
      </c>
      <c r="G101" s="1">
        <v>0.32957160000000002</v>
      </c>
      <c r="H101" s="1">
        <v>4.0542440000000003E-3</v>
      </c>
    </row>
    <row r="102" spans="2:8" x14ac:dyDescent="0.25">
      <c r="B102" s="1">
        <v>4.7891310000000002</v>
      </c>
      <c r="C102" s="1">
        <v>1.810122</v>
      </c>
      <c r="D102">
        <v>7</v>
      </c>
      <c r="E102" s="1">
        <v>293748.7</v>
      </c>
      <c r="F102" s="1">
        <v>3699.5320000000002</v>
      </c>
      <c r="G102" s="1">
        <v>0.32736949999999998</v>
      </c>
      <c r="H102" s="1">
        <v>4.1229600000000002E-3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Data</vt:lpstr>
      <vt:lpstr>foiltheta</vt:lpstr>
      <vt:lpstr>Nc Ns</vt:lpstr>
      <vt:lpstr>Depth</vt:lpstr>
      <vt:lpstr>Speed</vt:lpstr>
      <vt:lpstr>N</vt:lpstr>
      <vt:lpstr>foil</vt:lpstr>
      <vt:lpstr>Fc Fh hc</vt:lpstr>
      <vt:lpstr>Free-Surface</vt:lpstr>
      <vt:lpstr>Free-Surface2</vt:lpstr>
      <vt:lpstr>Free-surface3</vt:lpstr>
      <vt:lpstr>Free-surface4</vt:lpstr>
      <vt:lpstr>Free-surface5</vt:lpstr>
      <vt:lpstr>Free-surface6</vt:lpstr>
      <vt:lpstr>Free-surface7</vt:lpstr>
      <vt:lpstr>Free-surface8</vt:lpstr>
      <vt:lpstr>Free-surface9</vt:lpstr>
      <vt:lpstr>Free-surface9 (2)</vt:lpstr>
      <vt:lpstr>Free-surface9 (3)</vt:lpstr>
      <vt:lpstr>Sheet5</vt:lpstr>
      <vt:lpstr>Sheet5 (2)</vt:lpstr>
      <vt:lpstr>Faltinsen figure 6.45</vt:lpstr>
      <vt:lpstr>A. Fitt N. Fowkes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Bagué</dc:creator>
  <cp:lastModifiedBy>Alec Bagué</cp:lastModifiedBy>
  <dcterms:created xsi:type="dcterms:W3CDTF">2019-12-17T09:05:24Z</dcterms:created>
  <dcterms:modified xsi:type="dcterms:W3CDTF">2020-04-08T14:24:59Z</dcterms:modified>
</cp:coreProperties>
</file>