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24240" windowHeight="12300"/>
  </bookViews>
  <sheets>
    <sheet name="Äquivalenzziffern" sheetId="1" r:id="rId1"/>
    <sheet name="Tabelle2" sheetId="2" r:id="rId2"/>
    <sheet name="Tabelle3" sheetId="3" r:id="rId3"/>
  </sheets>
  <definedNames>
    <definedName name="HerstellkostenVE">Äquivalenzziffern!$D$11</definedName>
    <definedName name="Referenzwert">Äquivalenzziffern!$E$4</definedName>
  </definedNames>
  <calcPr calcId="145621"/>
</workbook>
</file>

<file path=xl/calcChain.xml><?xml version="1.0" encoding="utf-8"?>
<calcChain xmlns="http://schemas.openxmlformats.org/spreadsheetml/2006/main">
  <c r="D14" i="1" l="1"/>
  <c r="E14" i="1" s="1"/>
  <c r="C14" i="1"/>
  <c r="A15" i="1"/>
  <c r="A16" i="1"/>
  <c r="A17" i="1"/>
  <c r="A18" i="1"/>
  <c r="A19" i="1"/>
  <c r="A14" i="1"/>
  <c r="E9" i="1"/>
  <c r="F9" i="1" s="1"/>
  <c r="C19" i="1" s="1"/>
  <c r="D19" i="1" s="1"/>
  <c r="E19" i="1" s="1"/>
  <c r="E8" i="1"/>
  <c r="E5" i="1"/>
  <c r="F5" i="1" s="1"/>
  <c r="C15" i="1" s="1"/>
  <c r="D15" i="1" s="1"/>
  <c r="E15" i="1" s="1"/>
  <c r="E6" i="1"/>
  <c r="E7" i="1"/>
  <c r="E4" i="1"/>
  <c r="F7" i="1" l="1"/>
  <c r="C17" i="1" s="1"/>
  <c r="D17" i="1" s="1"/>
  <c r="E17" i="1" s="1"/>
  <c r="F6" i="1"/>
  <c r="C16" i="1" s="1"/>
  <c r="D16" i="1" s="1"/>
  <c r="E16" i="1" s="1"/>
  <c r="F8" i="1"/>
  <c r="C18" i="1" s="1"/>
  <c r="D18" i="1" s="1"/>
  <c r="E18" i="1" s="1"/>
</calcChain>
</file>

<file path=xl/sharedStrings.xml><?xml version="1.0" encoding="utf-8"?>
<sst xmlns="http://schemas.openxmlformats.org/spreadsheetml/2006/main" count="13" uniqueCount="12">
  <si>
    <t>Artikel-ID</t>
  </si>
  <si>
    <t>Breite
(cm)</t>
  </si>
  <si>
    <t>Länge
(cm)</t>
  </si>
  <si>
    <t>Stärke
(cm)</t>
  </si>
  <si>
    <t>Verbrauch
(cm3)</t>
  </si>
  <si>
    <t>Äquivalenz-
ziffer</t>
  </si>
  <si>
    <t>Menge</t>
  </si>
  <si>
    <t>Einheiten</t>
  </si>
  <si>
    <t>Herstellkosten je Verrechnungseinheit</t>
  </si>
  <si>
    <t>Herstell-
kosten</t>
  </si>
  <si>
    <t>Herstellkosten 
(Stück)</t>
  </si>
  <si>
    <t>Äquivalenzziffernrechnung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</si>
</sst>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#,##0.00\ &quot;€&quot;;[Red]\-#,##0.00\ &quot;€&quot;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sz val="14"/>
      <color theme="1"/>
      <name val="Verdana"/>
      <family val="2"/>
    </font>
    <font>
      <b/>
      <sz val="11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dotted">
        <color theme="4"/>
      </right>
      <top style="thin">
        <color theme="4"/>
      </top>
      <bottom/>
      <diagonal/>
    </border>
    <border>
      <left style="dotted">
        <color theme="4"/>
      </left>
      <right style="dotted">
        <color theme="4"/>
      </right>
      <top style="thin">
        <color theme="4"/>
      </top>
      <bottom/>
      <diagonal/>
    </border>
    <border>
      <left style="dotted">
        <color theme="4"/>
      </left>
      <right/>
      <top style="thin">
        <color theme="4"/>
      </top>
      <bottom/>
      <diagonal/>
    </border>
    <border>
      <left/>
      <right style="dotted">
        <color theme="4"/>
      </right>
      <top/>
      <bottom/>
      <diagonal/>
    </border>
    <border>
      <left style="dotted">
        <color theme="4"/>
      </left>
      <right style="dotted">
        <color theme="4"/>
      </right>
      <top/>
      <bottom/>
      <diagonal/>
    </border>
    <border>
      <left style="dotted">
        <color theme="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2" borderId="3" xfId="0" applyFont="1" applyFill="1" applyBorder="1"/>
    <xf numFmtId="0" fontId="1" fillId="2" borderId="6" xfId="0" applyFont="1" applyFill="1" applyBorder="1"/>
    <xf numFmtId="3" fontId="1" fillId="0" borderId="3" xfId="0" applyNumberFormat="1" applyFont="1" applyBorder="1"/>
    <xf numFmtId="3" fontId="1" fillId="0" borderId="6" xfId="0" applyNumberFormat="1" applyFont="1" applyBorder="1"/>
    <xf numFmtId="0" fontId="1" fillId="0" borderId="0" xfId="0" applyFont="1" applyBorder="1"/>
    <xf numFmtId="3" fontId="1" fillId="0" borderId="0" xfId="0" applyNumberFormat="1" applyFont="1" applyBorder="1"/>
    <xf numFmtId="0" fontId="1" fillId="0" borderId="0" xfId="0" applyFont="1" applyFill="1" applyBorder="1"/>
    <xf numFmtId="8" fontId="1" fillId="0" borderId="0" xfId="0" applyNumberFormat="1" applyFont="1" applyFill="1" applyBorder="1"/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 wrapText="1"/>
    </xf>
    <xf numFmtId="8" fontId="1" fillId="0" borderId="3" xfId="0" applyNumberFormat="1" applyFont="1" applyBorder="1"/>
    <xf numFmtId="8" fontId="1" fillId="0" borderId="4" xfId="0" applyNumberFormat="1" applyFont="1" applyBorder="1"/>
    <xf numFmtId="8" fontId="1" fillId="0" borderId="6" xfId="0" applyNumberFormat="1" applyFont="1" applyBorder="1"/>
    <xf numFmtId="8" fontId="1" fillId="0" borderId="7" xfId="0" applyNumberFormat="1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D14" sqref="D14"/>
    </sheetView>
  </sheetViews>
  <sheetFormatPr baseColWidth="10" defaultRowHeight="14.25" x14ac:dyDescent="0.2"/>
  <cols>
    <col min="1" max="1" width="14.7109375" style="1" customWidth="1"/>
    <col min="2" max="6" width="20.7109375" style="1" customWidth="1"/>
    <col min="7" max="16384" width="11.42578125" style="1"/>
  </cols>
  <sheetData>
    <row r="1" spans="1:6" ht="18" x14ac:dyDescent="0.25">
      <c r="A1" s="2" t="s">
        <v>11</v>
      </c>
    </row>
    <row r="3" spans="1:6" ht="30" customHeight="1" x14ac:dyDescent="0.2">
      <c r="A3" s="3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 x14ac:dyDescent="0.2">
      <c r="A4" s="5">
        <v>1001</v>
      </c>
      <c r="B4" s="11">
        <v>80</v>
      </c>
      <c r="C4" s="11">
        <v>190</v>
      </c>
      <c r="D4" s="11">
        <v>4.5</v>
      </c>
      <c r="E4" s="13">
        <f>B4*C4*D4</f>
        <v>68400</v>
      </c>
      <c r="F4" s="7">
        <v>1</v>
      </c>
    </row>
    <row r="5" spans="1:6" x14ac:dyDescent="0.2">
      <c r="A5" s="8">
        <v>1002</v>
      </c>
      <c r="B5" s="12">
        <v>80</v>
      </c>
      <c r="C5" s="12">
        <v>240</v>
      </c>
      <c r="D5" s="12">
        <v>4.5</v>
      </c>
      <c r="E5" s="14">
        <f t="shared" ref="E5:E9" si="0">B5*C5*D5</f>
        <v>86400</v>
      </c>
      <c r="F5" s="10">
        <f>E5/Referenzwert</f>
        <v>1.263157894736842</v>
      </c>
    </row>
    <row r="6" spans="1:6" x14ac:dyDescent="0.2">
      <c r="A6" s="8">
        <v>1003</v>
      </c>
      <c r="B6" s="12">
        <v>100</v>
      </c>
      <c r="C6" s="12">
        <v>240</v>
      </c>
      <c r="D6" s="12">
        <v>3.8</v>
      </c>
      <c r="E6" s="14">
        <f t="shared" si="0"/>
        <v>91200</v>
      </c>
      <c r="F6" s="10">
        <f>E6/Referenzwert</f>
        <v>1.3333333333333333</v>
      </c>
    </row>
    <row r="7" spans="1:6" x14ac:dyDescent="0.2">
      <c r="A7" s="8">
        <v>1004</v>
      </c>
      <c r="B7" s="12">
        <v>100</v>
      </c>
      <c r="C7" s="12">
        <v>300</v>
      </c>
      <c r="D7" s="12">
        <v>3.8</v>
      </c>
      <c r="E7" s="14">
        <f t="shared" si="0"/>
        <v>114000</v>
      </c>
      <c r="F7" s="10">
        <f>E7/Referenzwert</f>
        <v>1.6666666666666667</v>
      </c>
    </row>
    <row r="8" spans="1:6" x14ac:dyDescent="0.2">
      <c r="A8" s="8">
        <v>1005</v>
      </c>
      <c r="B8" s="12">
        <v>40</v>
      </c>
      <c r="C8" s="12">
        <v>120</v>
      </c>
      <c r="D8" s="12">
        <v>4.5</v>
      </c>
      <c r="E8" s="14">
        <f t="shared" si="0"/>
        <v>21600</v>
      </c>
      <c r="F8" s="10">
        <f>E8/Referenzwert</f>
        <v>0.31578947368421051</v>
      </c>
    </row>
    <row r="9" spans="1:6" x14ac:dyDescent="0.2">
      <c r="A9" s="8">
        <v>1006</v>
      </c>
      <c r="B9" s="12">
        <v>80</v>
      </c>
      <c r="C9" s="12">
        <v>80</v>
      </c>
      <c r="D9" s="12">
        <v>4.5</v>
      </c>
      <c r="E9" s="14">
        <f t="shared" si="0"/>
        <v>28800</v>
      </c>
      <c r="F9" s="10">
        <f>E9/Referenzwert</f>
        <v>0.42105263157894735</v>
      </c>
    </row>
    <row r="10" spans="1:6" x14ac:dyDescent="0.2">
      <c r="A10" s="15"/>
      <c r="B10" s="17"/>
      <c r="C10" s="17"/>
      <c r="D10" s="17"/>
      <c r="E10" s="16"/>
      <c r="F10" s="15"/>
    </row>
    <row r="11" spans="1:6" x14ac:dyDescent="0.2">
      <c r="A11" s="15" t="s">
        <v>8</v>
      </c>
      <c r="B11" s="17"/>
      <c r="C11" s="17"/>
      <c r="D11" s="18">
        <v>0.63</v>
      </c>
      <c r="E11" s="16"/>
      <c r="F11" s="15"/>
    </row>
    <row r="13" spans="1:6" ht="30" customHeight="1" x14ac:dyDescent="0.2">
      <c r="A13" s="19" t="s">
        <v>0</v>
      </c>
      <c r="B13" s="19" t="s">
        <v>6</v>
      </c>
      <c r="C13" s="19" t="s">
        <v>7</v>
      </c>
      <c r="D13" s="20" t="s">
        <v>9</v>
      </c>
      <c r="E13" s="20" t="s">
        <v>10</v>
      </c>
    </row>
    <row r="14" spans="1:6" x14ac:dyDescent="0.2">
      <c r="A14" s="5">
        <f t="shared" ref="A14:A19" si="1">A4</f>
        <v>1001</v>
      </c>
      <c r="B14" s="6">
        <v>400</v>
      </c>
      <c r="C14" s="6">
        <f>B14*F4</f>
        <v>400</v>
      </c>
      <c r="D14" s="21">
        <f t="shared" ref="D14:D19" si="2">C14*HerstellkostenVE</f>
        <v>252</v>
      </c>
      <c r="E14" s="22">
        <f>D14/B14</f>
        <v>0.63</v>
      </c>
    </row>
    <row r="15" spans="1:6" x14ac:dyDescent="0.2">
      <c r="A15" s="8">
        <f t="shared" si="1"/>
        <v>1002</v>
      </c>
      <c r="B15" s="9">
        <v>320</v>
      </c>
      <c r="C15" s="9">
        <f>ROUNDUP(B15*F5,0)</f>
        <v>405</v>
      </c>
      <c r="D15" s="23">
        <f t="shared" si="2"/>
        <v>255.15</v>
      </c>
      <c r="E15" s="24">
        <f t="shared" ref="E15:E19" si="3">D15/B15</f>
        <v>0.79734375000000002</v>
      </c>
    </row>
    <row r="16" spans="1:6" x14ac:dyDescent="0.2">
      <c r="A16" s="8">
        <f t="shared" si="1"/>
        <v>1003</v>
      </c>
      <c r="B16" s="9">
        <v>200</v>
      </c>
      <c r="C16" s="9">
        <f>ROUNDUP(B16*F6,0)</f>
        <v>267</v>
      </c>
      <c r="D16" s="23">
        <f t="shared" si="2"/>
        <v>168.21</v>
      </c>
      <c r="E16" s="24">
        <f t="shared" si="3"/>
        <v>0.84105000000000008</v>
      </c>
    </row>
    <row r="17" spans="1:5" x14ac:dyDescent="0.2">
      <c r="A17" s="8">
        <f t="shared" si="1"/>
        <v>1004</v>
      </c>
      <c r="B17" s="9">
        <v>280</v>
      </c>
      <c r="C17" s="9">
        <f>ROUNDUP(B17*F7,0)</f>
        <v>467</v>
      </c>
      <c r="D17" s="23">
        <f t="shared" si="2"/>
        <v>294.20999999999998</v>
      </c>
      <c r="E17" s="24">
        <f t="shared" si="3"/>
        <v>1.0507499999999999</v>
      </c>
    </row>
    <row r="18" spans="1:5" x14ac:dyDescent="0.2">
      <c r="A18" s="8">
        <f t="shared" si="1"/>
        <v>1005</v>
      </c>
      <c r="B18" s="9">
        <v>500</v>
      </c>
      <c r="C18" s="9">
        <f>ROUNDUP(B18*F8,0)</f>
        <v>158</v>
      </c>
      <c r="D18" s="23">
        <f t="shared" si="2"/>
        <v>99.54</v>
      </c>
      <c r="E18" s="24">
        <f t="shared" si="3"/>
        <v>0.19908000000000001</v>
      </c>
    </row>
    <row r="19" spans="1:5" x14ac:dyDescent="0.2">
      <c r="A19" s="8">
        <f t="shared" si="1"/>
        <v>1006</v>
      </c>
      <c r="B19" s="9">
        <v>420</v>
      </c>
      <c r="C19" s="9">
        <f>ROUNDUP(B19*F9,0)</f>
        <v>177</v>
      </c>
      <c r="D19" s="23">
        <f t="shared" si="2"/>
        <v>111.51</v>
      </c>
      <c r="E19" s="24">
        <f t="shared" si="3"/>
        <v>0.26550000000000001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BC4C3839B143043A8A696810A130763" ma:contentTypeVersion="28" ma:contentTypeDescription="Ein neues Dokument erstellen." ma:contentTypeScope="" ma:versionID="f0168c233a400ec6f70e5b62c866e123">
  <xsd:schema xmlns:xsd="http://www.w3.org/2001/XMLSchema" xmlns:xs="http://www.w3.org/2001/XMLSchema" xmlns:p="http://schemas.microsoft.com/office/2006/metadata/properties" xmlns:ns1="http://schemas.microsoft.com/sharepoint/v3" xmlns:ns2="3b55bb2a-13a9-4f7b-b938-377e72c031ae" xmlns:ns3="c5f48d2f-9361-4b5c-95cc-992c2a00ab4d" xmlns:ns4="http://schemas.microsoft.com/sharepoint/v3/fields" xmlns:ns5="230e9df3-be65-4c73-a93b-d1236ebd677e" targetNamespace="http://schemas.microsoft.com/office/2006/metadata/properties" ma:root="true" ma:fieldsID="fde80aca73f4c36db017bf2c320ad138" ns1:_="" ns2:_="" ns3:_="" ns4:_="" ns5:_="">
    <xsd:import namespace="http://schemas.microsoft.com/sharepoint/v3"/>
    <xsd:import namespace="3b55bb2a-13a9-4f7b-b938-377e72c031ae"/>
    <xsd:import namespace="c5f48d2f-9361-4b5c-95cc-992c2a00ab4d"/>
    <xsd:import namespace="http://schemas.microsoft.com/sharepoint/v3/fields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RecordingLocation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Location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1:_ip_UnifiedCompliancePolicyProperties" minOccurs="0"/>
                <xsd:element ref="ns1:_ip_UnifiedCompliancePolicyUIAction" minOccurs="0"/>
                <xsd:element ref="ns3:lcf76f155ced4ddcb4097134ff3c332f" minOccurs="0"/>
                <xsd:element ref="ns5:TaxCatchAll" minOccurs="0"/>
                <xsd:element ref="ns3:AudioCodecCheck" minOccurs="0"/>
                <xsd:element ref="ns3:check2" minOccurs="0"/>
                <xsd:element ref="ns3:MediaServiceSearchProperties" minOccurs="0"/>
                <xsd:element ref="ns3:MediaServiceDoc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Eigenschaften der einheitlichen Compliancerichtlinie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UI-Aktion der einheitlichen Compliancerichtlinie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55bb2a-13a9-4f7b-b938-377e72c031a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f48d2f-9361-4b5c-95cc-992c2a00ab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RecordingLocation" ma:index="12" nillable="true" ma:displayName="Recording Location" ma:format="RadioButtons" ma:internalName="RecordingLocation">
      <xsd:simpleType>
        <xsd:restriction base="dms:Choice">
          <xsd:enumeration value="Booth - Graz"/>
          <xsd:enumeration value="Booth - Carp"/>
          <xsd:enumeration value="Booth - Tokyo"/>
          <xsd:enumeration value="Remote"/>
        </xsd:restriction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Bildmarkierungen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AudioCodecCheck" ma:index="27" nillable="true" ma:displayName="AudioCodecCheck" ma:format="Dropdown" ma:internalName="AudioCodecCheck">
      <xsd:simpleType>
        <xsd:restriction base="dms:Text">
          <xsd:maxLength value="255"/>
        </xsd:restriction>
      </xsd:simpleType>
    </xsd:element>
    <xsd:element name="check2" ma:index="28" nillable="true" ma:displayName="check2" ma:format="Dropdown" ma:internalName="check2">
      <xsd:simpleType>
        <xsd:restriction base="dms:Text">
          <xsd:maxLength value="255"/>
        </xsd:restriction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30" nillable="true" ma:displayName="MediaServiceDocTags" ma:hidden="true" ma:internalName="MediaServiceDoc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Location" ma:index="17" nillable="true" ma:displayName="Ort" ma:internalName="Loca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6" nillable="true" ma:displayName="Taxonomy Catch All Column" ma:hidden="true" ma:list="{842ff67c-e189-4bdf-a48a-80a0bc5e73fa}" ma:internalName="TaxCatchAll" ma:showField="CatchAllData" ma:web="3b55bb2a-13a9-4f7b-b938-377e72c031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AudioCodecCheck xmlns="c5f48d2f-9361-4b5c-95cc-992c2a00ab4d" xsi:nil="true"/>
    <lcf76f155ced4ddcb4097134ff3c332f xmlns="c5f48d2f-9361-4b5c-95cc-992c2a00ab4d">
      <Terms xmlns="http://schemas.microsoft.com/office/infopath/2007/PartnerControls"/>
    </lcf76f155ced4ddcb4097134ff3c332f>
    <_ip_UnifiedCompliancePolicyProperties xmlns="http://schemas.microsoft.com/sharepoint/v3" xsi:nil="true"/>
    <check2 xmlns="c5f48d2f-9361-4b5c-95cc-992c2a00ab4d" xsi:nil="true"/>
    <Location xmlns="http://schemas.microsoft.com/sharepoint/v3/fields" xsi:nil="true"/>
    <TaxCatchAll xmlns="230e9df3-be65-4c73-a93b-d1236ebd677e" xsi:nil="true"/>
    <RecordingLocation xmlns="c5f48d2f-9361-4b5c-95cc-992c2a00ab4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29FFAF2-3D69-442F-8A60-944595ACB2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b55bb2a-13a9-4f7b-b938-377e72c031ae"/>
    <ds:schemaRef ds:uri="c5f48d2f-9361-4b5c-95cc-992c2a00ab4d"/>
    <ds:schemaRef ds:uri="http://schemas.microsoft.com/sharepoint/v3/fields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95CBEAC-A650-40C5-9CC9-05441518CE6C}">
  <ds:schemaRefs>
    <ds:schemaRef ds:uri="c5f48d2f-9361-4b5c-95cc-992c2a00ab4d"/>
    <ds:schemaRef ds:uri="http://schemas.microsoft.com/office/2006/metadata/properties"/>
    <ds:schemaRef ds:uri="http://purl.org/dc/dcmitype/"/>
    <ds:schemaRef ds:uri="http://purl.org/dc/elements/1.1/"/>
    <ds:schemaRef ds:uri="http://schemas.microsoft.com/office/2006/documentManagement/types"/>
    <ds:schemaRef ds:uri="230e9df3-be65-4c73-a93b-d1236ebd677e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3b55bb2a-13a9-4f7b-b938-377e72c031ae"/>
    <ds:schemaRef ds:uri="http://schemas.microsoft.com/sharepoint/v3/fields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05633203-48AD-48C3-9A19-A940E50A544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</vt:i4>
      </vt:variant>
    </vt:vector>
  </HeadingPairs>
  <TitlesOfParts>
    <vt:vector size="5" baseType="lpstr">
      <vt:lpstr>Äquivalenzziffern</vt:lpstr>
      <vt:lpstr>Tabelle2</vt:lpstr>
      <vt:lpstr>Tabelle3</vt:lpstr>
      <vt:lpstr>HerstellkostenVE</vt:lpstr>
      <vt:lpstr>Referenzwert</vt:lpstr>
    </vt:vector>
  </TitlesOfParts>
  <Company>NN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2010 im Controlling - Galileo Press</dc:title>
  <dc:creator>Stephan Nelles</dc:creator>
  <cp:lastModifiedBy>Marius Kazda</cp:lastModifiedBy>
  <dcterms:created xsi:type="dcterms:W3CDTF">2010-03-21T14:07:28Z</dcterms:created>
  <dcterms:modified xsi:type="dcterms:W3CDTF">2024-06-13T14:08:51Z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0x0101000BC4C3839B143043A8A696810A130763</vt:lpwstr>
  </property>
</Properties>
</file>