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dfpt\gestion\oc bois\"/>
    </mc:Choice>
  </mc:AlternateContent>
  <xr:revisionPtr revIDLastSave="0" documentId="13_ncr:1_{A606952B-D292-4CE5-B3FC-42E637DB6C53}" xr6:coauthVersionLast="36" xr6:coauthVersionMax="36" xr10:uidLastSave="{00000000-0000-0000-0000-000000000000}"/>
  <bookViews>
    <workbookView xWindow="0" yWindow="0" windowWidth="28800" windowHeight="12225" xr2:uid="{36AA19D5-C0AF-450D-875C-2BA61215B8F5}"/>
  </bookViews>
  <sheets>
    <sheet name="OS" sheetId="2" r:id="rId1"/>
    <sheet name="Devis" sheetId="3" r:id="rId2"/>
    <sheet name="Fabrication" sheetId="4" r:id="rId3"/>
    <sheet name="Facture Tiers" sheetId="5" r:id="rId4"/>
    <sheet name="Facture pédagogique" sheetId="6" r:id="rId5"/>
  </sheets>
  <definedNames>
    <definedName name="_xlnm.Print_Area" localSheetId="1">Devis!$A$1:$R$85</definedName>
    <definedName name="_xlnm.Print_Area" localSheetId="2">Fabrication!$A$1:$R$85</definedName>
    <definedName name="_xlnm.Print_Area" localSheetId="4">'Facture pédagogique'!$A$1:$R$85</definedName>
    <definedName name="_xlnm.Print_Area" localSheetId="3">'Facture Tiers'!$A$1:$R$85</definedName>
    <definedName name="_xlnm.Print_Area" localSheetId="0">OS!$A$1:$P$54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5" l="1"/>
  <c r="N45" i="5"/>
  <c r="N46" i="5"/>
  <c r="N47" i="5"/>
  <c r="N48" i="5"/>
  <c r="N49" i="5"/>
  <c r="N50" i="5"/>
  <c r="N51" i="5"/>
  <c r="N52" i="5"/>
  <c r="M44" i="5"/>
  <c r="M45" i="5"/>
  <c r="M46" i="5"/>
  <c r="M47" i="5"/>
  <c r="M48" i="5"/>
  <c r="M49" i="5"/>
  <c r="M50" i="5"/>
  <c r="M51" i="5"/>
  <c r="M52" i="5"/>
  <c r="D44" i="5"/>
  <c r="D45" i="5"/>
  <c r="D46" i="5"/>
  <c r="D47" i="5"/>
  <c r="D48" i="5"/>
  <c r="D49" i="5"/>
  <c r="D50" i="5"/>
  <c r="D51" i="5"/>
  <c r="D52" i="5"/>
  <c r="B44" i="5"/>
  <c r="B45" i="5"/>
  <c r="B46" i="5"/>
  <c r="B47" i="5"/>
  <c r="B48" i="5"/>
  <c r="B49" i="5"/>
  <c r="B50" i="5"/>
  <c r="B51" i="5"/>
  <c r="B52" i="5"/>
  <c r="N43" i="5"/>
  <c r="M43" i="5"/>
  <c r="D43" i="5"/>
  <c r="B43" i="5"/>
  <c r="C40" i="5"/>
  <c r="C38" i="5"/>
  <c r="C29" i="5"/>
  <c r="M26" i="5"/>
  <c r="J26" i="5"/>
  <c r="J24" i="5"/>
  <c r="J22" i="5"/>
  <c r="J20" i="5"/>
  <c r="F12" i="5"/>
  <c r="Q12" i="5"/>
  <c r="O10" i="5"/>
  <c r="O10" i="6"/>
  <c r="P71" i="6"/>
  <c r="L69" i="6"/>
  <c r="L75" i="6" s="1"/>
  <c r="M67" i="6"/>
  <c r="P66" i="6"/>
  <c r="P62" i="6"/>
  <c r="P60" i="6"/>
  <c r="C18" i="6"/>
  <c r="P4" i="6"/>
  <c r="P47" i="5" l="1"/>
  <c r="P50" i="5"/>
  <c r="P51" i="5"/>
  <c r="C18" i="5"/>
  <c r="P4" i="5"/>
  <c r="P71" i="5"/>
  <c r="L69" i="5"/>
  <c r="L75" i="5" s="1"/>
  <c r="M67" i="5"/>
  <c r="P66" i="5"/>
  <c r="P62" i="5"/>
  <c r="P60" i="5"/>
  <c r="P52" i="5"/>
  <c r="P49" i="5"/>
  <c r="P48" i="5"/>
  <c r="P46" i="5"/>
  <c r="P45" i="5"/>
  <c r="P44" i="5"/>
  <c r="N44" i="4"/>
  <c r="N45" i="4"/>
  <c r="N46" i="4"/>
  <c r="N47" i="4"/>
  <c r="N48" i="4"/>
  <c r="N49" i="4"/>
  <c r="N50" i="4"/>
  <c r="N51" i="4"/>
  <c r="N52" i="4"/>
  <c r="M44" i="4"/>
  <c r="M45" i="4"/>
  <c r="P45" i="4" s="1"/>
  <c r="M46" i="4"/>
  <c r="P46" i="4" s="1"/>
  <c r="M47" i="4"/>
  <c r="P47" i="4" s="1"/>
  <c r="M48" i="4"/>
  <c r="M49" i="4"/>
  <c r="M50" i="4"/>
  <c r="P50" i="4" s="1"/>
  <c r="M51" i="4"/>
  <c r="P51" i="4" s="1"/>
  <c r="M52" i="4"/>
  <c r="D44" i="4"/>
  <c r="D45" i="4"/>
  <c r="D46" i="4"/>
  <c r="D47" i="4"/>
  <c r="D48" i="4"/>
  <c r="D49" i="4"/>
  <c r="D50" i="4"/>
  <c r="D51" i="4"/>
  <c r="D52" i="4"/>
  <c r="N43" i="4"/>
  <c r="M43" i="4"/>
  <c r="D43" i="4"/>
  <c r="B44" i="4"/>
  <c r="B45" i="4"/>
  <c r="B46" i="4"/>
  <c r="B47" i="4"/>
  <c r="B48" i="4"/>
  <c r="B49" i="4"/>
  <c r="B50" i="4"/>
  <c r="B51" i="4"/>
  <c r="B52" i="4"/>
  <c r="B43" i="4"/>
  <c r="C40" i="4"/>
  <c r="C38" i="4"/>
  <c r="F12" i="4"/>
  <c r="P71" i="4"/>
  <c r="L69" i="4"/>
  <c r="L75" i="4" s="1"/>
  <c r="M67" i="4"/>
  <c r="P66" i="4"/>
  <c r="P62" i="4"/>
  <c r="P60" i="4"/>
  <c r="P52" i="4"/>
  <c r="P49" i="4"/>
  <c r="P48" i="4"/>
  <c r="P44" i="4"/>
  <c r="P71" i="3"/>
  <c r="P62" i="3"/>
  <c r="P60" i="3"/>
  <c r="P44" i="3"/>
  <c r="P45" i="3"/>
  <c r="P46" i="3"/>
  <c r="P47" i="3"/>
  <c r="P48" i="3"/>
  <c r="P49" i="3"/>
  <c r="P50" i="3"/>
  <c r="P51" i="3"/>
  <c r="P52" i="3"/>
  <c r="P43" i="3"/>
  <c r="P69" i="3" s="1"/>
  <c r="C29" i="3"/>
  <c r="C29" i="4" s="1"/>
  <c r="M26" i="3"/>
  <c r="M26" i="4" s="1"/>
  <c r="J26" i="3"/>
  <c r="J26" i="4" s="1"/>
  <c r="J24" i="3"/>
  <c r="J24" i="4" s="1"/>
  <c r="J22" i="3"/>
  <c r="J22" i="4" s="1"/>
  <c r="J20" i="3"/>
  <c r="J20" i="4" s="1"/>
  <c r="C18" i="3"/>
  <c r="C18" i="4" s="1"/>
  <c r="C16" i="3"/>
  <c r="C16" i="4" s="1"/>
  <c r="C16" i="6" s="1"/>
  <c r="O10" i="3"/>
  <c r="O10" i="4" s="1"/>
  <c r="Q12" i="3"/>
  <c r="Q12" i="4" s="1"/>
  <c r="F12" i="3"/>
  <c r="P4" i="3"/>
  <c r="P4" i="4" s="1"/>
  <c r="P66" i="3"/>
  <c r="P43" i="4" l="1"/>
  <c r="P43" i="5"/>
  <c r="P69" i="5" s="1"/>
  <c r="M44" i="6"/>
  <c r="P44" i="6" s="1"/>
  <c r="M48" i="6"/>
  <c r="P48" i="6" s="1"/>
  <c r="M52" i="6"/>
  <c r="P52" i="6" s="1"/>
  <c r="N46" i="6"/>
  <c r="N50" i="6"/>
  <c r="D45" i="6"/>
  <c r="D49" i="6"/>
  <c r="B44" i="6"/>
  <c r="B48" i="6"/>
  <c r="B52" i="6"/>
  <c r="M45" i="6"/>
  <c r="P45" i="6" s="1"/>
  <c r="M49" i="6"/>
  <c r="P49" i="6" s="1"/>
  <c r="M43" i="6"/>
  <c r="P43" i="6" s="1"/>
  <c r="P69" i="6" s="1"/>
  <c r="N47" i="6"/>
  <c r="N51" i="6"/>
  <c r="D46" i="6"/>
  <c r="D50" i="6"/>
  <c r="B45" i="6"/>
  <c r="B49" i="6"/>
  <c r="N43" i="6"/>
  <c r="C38" i="6"/>
  <c r="M46" i="6"/>
  <c r="P46" i="6" s="1"/>
  <c r="M50" i="6"/>
  <c r="P50" i="6" s="1"/>
  <c r="N44" i="6"/>
  <c r="N48" i="6"/>
  <c r="N52" i="6"/>
  <c r="D47" i="6"/>
  <c r="D51" i="6"/>
  <c r="B46" i="6"/>
  <c r="B50" i="6"/>
  <c r="D43" i="6"/>
  <c r="C29" i="6"/>
  <c r="M47" i="6"/>
  <c r="P47" i="6" s="1"/>
  <c r="M51" i="6"/>
  <c r="P51" i="6" s="1"/>
  <c r="N45" i="6"/>
  <c r="N49" i="6"/>
  <c r="D44" i="6"/>
  <c r="D48" i="6"/>
  <c r="D52" i="6"/>
  <c r="B47" i="6"/>
  <c r="B51" i="6"/>
  <c r="B43" i="6"/>
  <c r="H24" i="6"/>
  <c r="F12" i="6"/>
  <c r="H22" i="6"/>
  <c r="H20" i="6"/>
  <c r="Q12" i="6"/>
  <c r="C16" i="5"/>
  <c r="P54" i="4"/>
  <c r="P56" i="4" s="1"/>
  <c r="P58" i="4" s="1"/>
  <c r="P69" i="4"/>
  <c r="G73" i="3"/>
  <c r="P54" i="3"/>
  <c r="P56" i="3" s="1"/>
  <c r="P58" i="3" s="1"/>
  <c r="P54" i="5" l="1"/>
  <c r="P56" i="5" s="1"/>
  <c r="P58" i="5" s="1"/>
  <c r="G64" i="5" s="1"/>
  <c r="J64" i="5" s="1"/>
  <c r="P64" i="5" s="1"/>
  <c r="Q67" i="5" s="1"/>
  <c r="P54" i="6"/>
  <c r="P56" i="6" s="1"/>
  <c r="P58" i="6" s="1"/>
  <c r="G64" i="6" s="1"/>
  <c r="G73" i="5"/>
  <c r="P73" i="5" s="1"/>
  <c r="P75" i="5" s="1"/>
  <c r="G64" i="4"/>
  <c r="G73" i="4"/>
  <c r="P73" i="4" s="1"/>
  <c r="P75" i="4" s="1"/>
  <c r="G64" i="3"/>
  <c r="J64" i="3" s="1"/>
  <c r="J64" i="6" l="1"/>
  <c r="P64" i="6" s="1"/>
  <c r="Q67" i="6" s="1"/>
  <c r="G73" i="6"/>
  <c r="P73" i="6" s="1"/>
  <c r="P75" i="6" s="1"/>
  <c r="J64" i="4"/>
  <c r="P64" i="4" s="1"/>
  <c r="P64" i="3"/>
  <c r="P73" i="3" s="1"/>
  <c r="P75" i="3" s="1"/>
  <c r="L69" i="3"/>
  <c r="M67" i="3"/>
  <c r="Q67" i="3" l="1"/>
  <c r="Q67" i="4"/>
  <c r="L75" i="3"/>
</calcChain>
</file>

<file path=xl/sharedStrings.xml><?xml version="1.0" encoding="utf-8"?>
<sst xmlns="http://schemas.openxmlformats.org/spreadsheetml/2006/main" count="276" uniqueCount="71">
  <si>
    <t>OBJETS CONFECTIONNÉS</t>
  </si>
  <si>
    <t>N° D'ORDRE</t>
  </si>
  <si>
    <t>69 avenue de Lamastre - BP93</t>
  </si>
  <si>
    <t>OC</t>
  </si>
  <si>
    <t>07301 TOURNON CEDEX</t>
  </si>
  <si>
    <t>ORDRE DE SERVICE</t>
  </si>
  <si>
    <t>Travaux à réaliser - nature</t>
  </si>
  <si>
    <t>Nombre d'objets</t>
  </si>
  <si>
    <t>ORIGINE DE L'ORDRE</t>
  </si>
  <si>
    <r>
      <t>EXERCICE P</t>
    </r>
    <r>
      <rPr>
        <sz val="14"/>
        <color indexed="8"/>
        <rFont val="Calibri"/>
        <family val="2"/>
      </rPr>
      <t>É</t>
    </r>
    <r>
      <rPr>
        <sz val="14"/>
        <color theme="1"/>
        <rFont val="Calibri"/>
        <family val="2"/>
        <scheme val="minor"/>
      </rPr>
      <t>DAGOGIQUE</t>
    </r>
  </si>
  <si>
    <t xml:space="preserve">COMMANDE PAR UN TIERS </t>
  </si>
  <si>
    <t>Désignation</t>
  </si>
  <si>
    <t>Adresse</t>
  </si>
  <si>
    <t>CONDITIONS PARTICULIÈRES</t>
  </si>
  <si>
    <t>à TOURNON-SUR-RHONE, le</t>
  </si>
  <si>
    <r>
      <t>Le chef d'</t>
    </r>
    <r>
      <rPr>
        <sz val="14"/>
        <color indexed="8"/>
        <rFont val="Calibri"/>
        <family val="2"/>
      </rPr>
      <t>É</t>
    </r>
    <r>
      <rPr>
        <sz val="14"/>
        <color theme="1"/>
        <rFont val="Calibri"/>
        <family val="2"/>
        <scheme val="minor"/>
      </rPr>
      <t>tablissement.</t>
    </r>
  </si>
  <si>
    <t>DÉSIGNATION DE L'ÉTABLISSEMENT</t>
  </si>
  <si>
    <t>Tél. 04 75 07 86 50 - Fax. 04 75 07 86 52</t>
  </si>
  <si>
    <t>ce.0070031w@ac-grenoble.fr</t>
  </si>
  <si>
    <t>LYCÉE MARIUS BOUVIER</t>
  </si>
  <si>
    <t xml:space="preserve"> Siret 190 700 310 000 13 - Code APE 8532Z</t>
  </si>
  <si>
    <r>
      <t>LYC</t>
    </r>
    <r>
      <rPr>
        <b/>
        <sz val="11"/>
        <color indexed="8"/>
        <rFont val="Calibri"/>
        <family val="2"/>
      </rPr>
      <t>É</t>
    </r>
    <r>
      <rPr>
        <b/>
        <sz val="11"/>
        <color indexed="8"/>
        <rFont val="Calibri"/>
        <family val="2"/>
      </rPr>
      <t>E MARIUS BOUVIER</t>
    </r>
  </si>
  <si>
    <r>
      <t>OBJETS CONFECTIONN</t>
    </r>
    <r>
      <rPr>
        <b/>
        <sz val="18"/>
        <color indexed="8"/>
        <rFont val="Calibri"/>
        <family val="2"/>
      </rPr>
      <t>É</t>
    </r>
    <r>
      <rPr>
        <b/>
        <sz val="18"/>
        <color indexed="8"/>
        <rFont val="Calibri"/>
        <family val="2"/>
      </rPr>
      <t>S</t>
    </r>
  </si>
  <si>
    <t>DEVIS</t>
  </si>
  <si>
    <t>x</t>
  </si>
  <si>
    <t>(Nom, date et signature)</t>
  </si>
  <si>
    <t xml:space="preserve">Fournies par le client </t>
  </si>
  <si>
    <t>(pour les matières premières sorties de magasin seulement)</t>
  </si>
  <si>
    <t>Prélevées sur stocks</t>
  </si>
  <si>
    <t>NATURE</t>
  </si>
  <si>
    <t>MONTANT</t>
  </si>
  <si>
    <t>L. FAURE</t>
  </si>
  <si>
    <r>
      <rPr>
        <b/>
        <sz val="11"/>
        <color indexed="8"/>
        <rFont val="Calibri"/>
        <family val="2"/>
      </rPr>
      <t>É</t>
    </r>
    <r>
      <rPr>
        <b/>
        <sz val="11"/>
        <color indexed="8"/>
        <rFont val="Calibri"/>
        <family val="2"/>
      </rPr>
      <t>VALUATION DES FRAIS G</t>
    </r>
    <r>
      <rPr>
        <b/>
        <sz val="11"/>
        <color indexed="8"/>
        <rFont val="Calibri"/>
        <family val="2"/>
      </rPr>
      <t>É</t>
    </r>
    <r>
      <rPr>
        <b/>
        <sz val="11"/>
        <color indexed="8"/>
        <rFont val="Calibri"/>
        <family val="2"/>
      </rPr>
      <t>N</t>
    </r>
    <r>
      <rPr>
        <b/>
        <sz val="11"/>
        <color indexed="8"/>
        <rFont val="Calibri"/>
        <family val="2"/>
      </rPr>
      <t>É</t>
    </r>
    <r>
      <rPr>
        <b/>
        <sz val="11"/>
        <color indexed="8"/>
        <rFont val="Calibri"/>
        <family val="2"/>
      </rPr>
      <t>RAUX</t>
    </r>
  </si>
  <si>
    <t>Courant éléctrique</t>
  </si>
  <si>
    <t xml:space="preserve"> =</t>
  </si>
  <si>
    <t>Eau</t>
  </si>
  <si>
    <t>L'Agent Comptable</t>
  </si>
  <si>
    <r>
      <rPr>
        <b/>
        <sz val="11"/>
        <color indexed="8"/>
        <rFont val="Calibri"/>
        <family val="2"/>
      </rPr>
      <t>É</t>
    </r>
    <r>
      <rPr>
        <b/>
        <sz val="11"/>
        <color indexed="8"/>
        <rFont val="Calibri"/>
        <family val="2"/>
      </rPr>
      <t>VALUATION DE LA MAIN D'OEUVRE</t>
    </r>
  </si>
  <si>
    <t>heures à</t>
  </si>
  <si>
    <t>ou le coefficient de correction</t>
  </si>
  <si>
    <t xml:space="preserve">ORDRE DE SERVICE </t>
  </si>
  <si>
    <t>CP</t>
  </si>
  <si>
    <t>Ville</t>
  </si>
  <si>
    <t>Date</t>
  </si>
  <si>
    <t>Origine de l'ordre:</t>
  </si>
  <si>
    <t xml:space="preserve"> EXERCICE PÉDAGOGIQUE</t>
  </si>
  <si>
    <t xml:space="preserve"> COMMANDE PAR UN TIERS</t>
  </si>
  <si>
    <t>Conditions particulières:</t>
  </si>
  <si>
    <t>Tél. 04 75 07 86 50</t>
  </si>
  <si>
    <t>DEVIS DE FABRICATION</t>
  </si>
  <si>
    <t>MATIÈRES PREMIÈRES</t>
  </si>
  <si>
    <t>Quantités utilisées</t>
  </si>
  <si>
    <t>PU HT</t>
  </si>
  <si>
    <t>TOTAL  HT</t>
  </si>
  <si>
    <t>TVA 20%</t>
  </si>
  <si>
    <t>TOTAL TTC</t>
  </si>
  <si>
    <t>DÉTAIL</t>
  </si>
  <si>
    <t>SOUS-TOTAL</t>
  </si>
  <si>
    <t>TOTAL</t>
  </si>
  <si>
    <r>
      <t>R</t>
    </r>
    <r>
      <rPr>
        <b/>
        <sz val="11"/>
        <rFont val="Calibri"/>
        <family val="2"/>
      </rPr>
      <t>É</t>
    </r>
    <r>
      <rPr>
        <b/>
        <sz val="11"/>
        <rFont val="Calibri"/>
        <family val="2"/>
        <scheme val="minor"/>
      </rPr>
      <t>F BON SORTIE</t>
    </r>
  </si>
  <si>
    <r>
      <t>QUANTIT</t>
    </r>
    <r>
      <rPr>
        <b/>
        <sz val="11"/>
        <rFont val="Calibri"/>
        <family val="2"/>
      </rPr>
      <t>É</t>
    </r>
    <r>
      <rPr>
        <b/>
        <sz val="11"/>
        <rFont val="Calibri"/>
        <family val="2"/>
        <scheme val="minor"/>
      </rPr>
      <t>S</t>
    </r>
  </si>
  <si>
    <t>Évaluation</t>
  </si>
  <si>
    <t>Le client</t>
  </si>
  <si>
    <t>Responsable de la fabrication</t>
  </si>
  <si>
    <t>DDFPT</t>
  </si>
  <si>
    <r>
      <t>Chef d'</t>
    </r>
    <r>
      <rPr>
        <sz val="11"/>
        <color indexed="8"/>
        <rFont val="Calibri"/>
        <family val="2"/>
      </rPr>
      <t>É</t>
    </r>
    <r>
      <rPr>
        <sz val="11"/>
        <color theme="1"/>
        <rFont val="Calibri"/>
        <family val="2"/>
        <scheme val="minor"/>
      </rPr>
      <t>tablissement</t>
    </r>
  </si>
  <si>
    <t>01-2022</t>
  </si>
  <si>
    <t xml:space="preserve">       ce.0070031w@ac-grenoble.fr</t>
  </si>
  <si>
    <t xml:space="preserve"> </t>
  </si>
  <si>
    <t>BULLETIN DE FABRICATION</t>
  </si>
  <si>
    <t>FACTURE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</si>
</sst>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40C]d\ mmmm\ yyyy;@"/>
    <numFmt numFmtId="165" formatCode="dd/mm/yy;@"/>
  </numFmts>
  <fonts count="3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b/>
      <sz val="14"/>
      <color indexed="9"/>
      <name val="Calibri"/>
      <family val="2"/>
    </font>
    <font>
      <sz val="14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u/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theme="0"/>
      <name val="Calibri"/>
      <family val="2"/>
    </font>
    <font>
      <b/>
      <sz val="28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Calibri"/>
      <family val="2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u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13"/>
      <name val="Calibri"/>
      <family val="2"/>
    </font>
    <font>
      <b/>
      <sz val="14"/>
      <name val="Calibri"/>
      <family val="2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231">
    <xf numFmtId="0" fontId="0" fillId="0" borderId="0" xfId="0"/>
    <xf numFmtId="0" fontId="0" fillId="0" borderId="0" xfId="0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0" fillId="0" borderId="11" xfId="0" applyBorder="1" applyAlignment="1" applyProtection="1">
      <alignment vertical="center"/>
    </xf>
    <xf numFmtId="0" fontId="1" fillId="0" borderId="0" xfId="0" applyFont="1" applyBorder="1" applyAlignment="1" applyProtection="1">
      <alignment horizontal="right" vertical="center"/>
    </xf>
    <xf numFmtId="49" fontId="1" fillId="0" borderId="0" xfId="0" applyNumberFormat="1" applyFont="1" applyBorder="1" applyAlignment="1" applyProtection="1">
      <alignment horizontal="left" vertical="center"/>
    </xf>
    <xf numFmtId="0" fontId="3" fillId="0" borderId="15" xfId="0" applyFont="1" applyFill="1" applyBorder="1" applyAlignment="1" applyProtection="1">
      <alignment vertical="center"/>
    </xf>
    <xf numFmtId="0" fontId="3" fillId="0" borderId="16" xfId="0" applyFont="1" applyFill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19" xfId="0" applyFont="1" applyBorder="1" applyAlignment="1" applyProtection="1">
      <alignment vertical="center"/>
    </xf>
    <xf numFmtId="0" fontId="7" fillId="0" borderId="18" xfId="0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5" fillId="0" borderId="18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right" vertical="center"/>
    </xf>
    <xf numFmtId="0" fontId="4" fillId="0" borderId="21" xfId="0" applyFont="1" applyBorder="1" applyAlignment="1" applyProtection="1">
      <alignment vertical="center"/>
    </xf>
    <xf numFmtId="0" fontId="4" fillId="0" borderId="22" xfId="0" applyFont="1" applyBorder="1" applyAlignment="1" applyProtection="1">
      <alignment vertical="center"/>
    </xf>
    <xf numFmtId="0" fontId="4" fillId="0" borderId="23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16" xfId="0" applyBorder="1" applyAlignment="1" applyProtection="1">
      <alignment vertical="center"/>
    </xf>
    <xf numFmtId="0" fontId="5" fillId="0" borderId="8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0" fillId="0" borderId="12" xfId="0" applyBorder="1" applyAlignment="1" applyProtection="1">
      <alignment vertical="center"/>
    </xf>
    <xf numFmtId="0" fontId="0" fillId="0" borderId="13" xfId="0" applyBorder="1" applyAlignment="1" applyProtection="1">
      <alignment vertical="center"/>
    </xf>
    <xf numFmtId="0" fontId="5" fillId="4" borderId="20" xfId="0" applyFont="1" applyFill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/>
    </xf>
    <xf numFmtId="49" fontId="12" fillId="4" borderId="7" xfId="0" applyNumberFormat="1" applyFont="1" applyFill="1" applyBorder="1" applyAlignment="1" applyProtection="1">
      <alignment horizontal="center" vertical="center"/>
    </xf>
    <xf numFmtId="49" fontId="12" fillId="4" borderId="8" xfId="0" applyNumberFormat="1" applyFont="1" applyFill="1" applyBorder="1" applyAlignment="1" applyProtection="1">
      <alignment horizontal="center" vertical="center"/>
    </xf>
    <xf numFmtId="49" fontId="12" fillId="4" borderId="9" xfId="0" applyNumberFormat="1" applyFont="1" applyFill="1" applyBorder="1" applyAlignment="1" applyProtection="1">
      <alignment horizontal="center" vertical="center"/>
    </xf>
    <xf numFmtId="49" fontId="12" fillId="4" borderId="4" xfId="0" applyNumberFormat="1" applyFont="1" applyFill="1" applyBorder="1" applyAlignment="1" applyProtection="1">
      <alignment horizontal="center" vertical="center"/>
    </xf>
    <xf numFmtId="49" fontId="12" fillId="4" borderId="0" xfId="0" applyNumberFormat="1" applyFont="1" applyFill="1" applyBorder="1" applyAlignment="1" applyProtection="1">
      <alignment horizontal="center" vertical="center"/>
    </xf>
    <xf numFmtId="49" fontId="12" fillId="4" borderId="5" xfId="0" applyNumberFormat="1" applyFont="1" applyFill="1" applyBorder="1" applyAlignment="1" applyProtection="1">
      <alignment horizontal="center" vertical="center"/>
    </xf>
    <xf numFmtId="49" fontId="12" fillId="4" borderId="11" xfId="0" applyNumberFormat="1" applyFont="1" applyFill="1" applyBorder="1" applyAlignment="1" applyProtection="1">
      <alignment horizontal="center" vertical="center"/>
    </xf>
    <xf numFmtId="49" fontId="12" fillId="4" borderId="12" xfId="0" applyNumberFormat="1" applyFont="1" applyFill="1" applyBorder="1" applyAlignment="1" applyProtection="1">
      <alignment horizontal="center" vertical="center"/>
    </xf>
    <xf numFmtId="49" fontId="12" fillId="4" borderId="13" xfId="0" applyNumberFormat="1" applyFont="1" applyFill="1" applyBorder="1" applyAlignment="1" applyProtection="1">
      <alignment horizontal="center"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0" fontId="14" fillId="3" borderId="11" xfId="0" applyFont="1" applyFill="1" applyBorder="1" applyAlignment="1" applyProtection="1">
      <alignment horizontal="center" vertical="center"/>
    </xf>
    <xf numFmtId="0" fontId="14" fillId="3" borderId="12" xfId="0" applyFont="1" applyFill="1" applyBorder="1" applyAlignment="1" applyProtection="1">
      <alignment horizontal="center" vertical="center"/>
    </xf>
    <xf numFmtId="0" fontId="14" fillId="3" borderId="13" xfId="0" applyFont="1" applyFill="1" applyBorder="1" applyAlignment="1" applyProtection="1">
      <alignment horizontal="center" vertical="center"/>
    </xf>
    <xf numFmtId="0" fontId="13" fillId="2" borderId="0" xfId="0" applyFont="1" applyFill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19" xfId="0" applyFont="1" applyBorder="1" applyAlignment="1" applyProtection="1">
      <alignment horizontal="left" vertical="center"/>
    </xf>
    <xf numFmtId="164" fontId="8" fillId="4" borderId="0" xfId="0" applyNumberFormat="1" applyFont="1" applyFill="1" applyBorder="1" applyAlignment="1" applyProtection="1">
      <alignment horizontal="left" vertical="center"/>
      <protection locked="0"/>
    </xf>
    <xf numFmtId="164" fontId="8" fillId="4" borderId="19" xfId="0" applyNumberFormat="1" applyFont="1" applyFill="1" applyBorder="1" applyAlignment="1" applyProtection="1">
      <alignment horizontal="left" vertical="center"/>
      <protection locked="0"/>
    </xf>
    <xf numFmtId="0" fontId="4" fillId="0" borderId="4" xfId="0" applyFont="1" applyBorder="1" applyAlignment="1" applyProtection="1">
      <alignment horizontal="left" vertical="center"/>
    </xf>
    <xf numFmtId="0" fontId="6" fillId="4" borderId="0" xfId="0" applyFont="1" applyFill="1" applyBorder="1" applyAlignment="1" applyProtection="1">
      <alignment horizontal="left" vertical="center"/>
      <protection locked="0"/>
    </xf>
    <xf numFmtId="0" fontId="6" fillId="4" borderId="19" xfId="0" applyFont="1" applyFill="1" applyBorder="1" applyAlignment="1" applyProtection="1">
      <alignment horizontal="left" vertical="center"/>
      <protection locked="0"/>
    </xf>
    <xf numFmtId="0" fontId="7" fillId="0" borderId="18" xfId="0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right" vertical="center"/>
    </xf>
    <xf numFmtId="0" fontId="5" fillId="0" borderId="0" xfId="0" applyFont="1" applyBorder="1" applyAlignment="1" applyProtection="1">
      <alignment horizontal="left" vertical="center"/>
    </xf>
    <xf numFmtId="0" fontId="11" fillId="0" borderId="1" xfId="0" applyFont="1" applyBorder="1" applyAlignment="1" applyProtection="1">
      <alignment horizontal="center" vertical="center"/>
    </xf>
    <xf numFmtId="0" fontId="11" fillId="0" borderId="2" xfId="0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23" fillId="6" borderId="0" xfId="0" applyFont="1" applyFill="1" applyBorder="1" applyAlignment="1">
      <alignment vertical="center"/>
    </xf>
    <xf numFmtId="0" fontId="24" fillId="6" borderId="0" xfId="0" applyFont="1" applyFill="1" applyBorder="1" applyAlignment="1">
      <alignment vertical="center"/>
    </xf>
    <xf numFmtId="0" fontId="6" fillId="4" borderId="0" xfId="0" applyFont="1" applyFill="1" applyBorder="1" applyAlignment="1" applyProtection="1">
      <alignment horizontal="center" vertical="center"/>
      <protection locked="0"/>
    </xf>
    <xf numFmtId="0" fontId="0" fillId="7" borderId="0" xfId="0" applyFill="1" applyAlignment="1" applyProtection="1">
      <alignment vertical="center"/>
    </xf>
    <xf numFmtId="0" fontId="4" fillId="7" borderId="18" xfId="0" applyFont="1" applyFill="1" applyBorder="1" applyAlignment="1" applyProtection="1">
      <alignment vertical="center"/>
    </xf>
    <xf numFmtId="0" fontId="4" fillId="7" borderId="0" xfId="0" applyFont="1" applyFill="1" applyBorder="1" applyAlignment="1" applyProtection="1">
      <alignment vertical="center"/>
    </xf>
    <xf numFmtId="0" fontId="6" fillId="7" borderId="0" xfId="0" applyFont="1" applyFill="1" applyBorder="1" applyAlignment="1" applyProtection="1">
      <alignment horizontal="left" vertical="center"/>
      <protection locked="0"/>
    </xf>
    <xf numFmtId="0" fontId="6" fillId="7" borderId="19" xfId="0" applyFont="1" applyFill="1" applyBorder="1" applyAlignment="1" applyProtection="1">
      <alignment horizontal="left" vertical="center"/>
      <protection locked="0"/>
    </xf>
    <xf numFmtId="0" fontId="6" fillId="7" borderId="0" xfId="0" applyFont="1" applyFill="1" applyBorder="1" applyAlignment="1" applyProtection="1">
      <alignment vertical="center"/>
      <protection locked="0"/>
    </xf>
    <xf numFmtId="0" fontId="6" fillId="4" borderId="19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right" vertical="center"/>
      <protection locked="0"/>
    </xf>
    <xf numFmtId="0" fontId="8" fillId="6" borderId="0" xfId="0" applyFont="1" applyFill="1" applyBorder="1" applyAlignment="1">
      <alignment vertical="center"/>
    </xf>
    <xf numFmtId="0" fontId="24" fillId="6" borderId="0" xfId="0" applyFont="1" applyFill="1" applyBorder="1" applyAlignment="1">
      <alignment horizontal="right" vertical="center"/>
    </xf>
    <xf numFmtId="0" fontId="24" fillId="7" borderId="0" xfId="0" applyFont="1" applyFill="1" applyBorder="1" applyAlignment="1">
      <alignment vertical="center"/>
    </xf>
    <xf numFmtId="0" fontId="24" fillId="6" borderId="0" xfId="0" applyFont="1" applyFill="1" applyBorder="1" applyAlignment="1" applyProtection="1">
      <alignment horizontal="right" vertical="center"/>
    </xf>
    <xf numFmtId="0" fontId="24" fillId="6" borderId="0" xfId="0" applyFont="1" applyFill="1" applyBorder="1" applyAlignment="1" applyProtection="1">
      <alignment vertical="center"/>
    </xf>
    <xf numFmtId="0" fontId="4" fillId="4" borderId="18" xfId="0" applyFont="1" applyFill="1" applyBorder="1" applyAlignment="1" applyProtection="1">
      <alignment horizontal="left" vertical="center" wrapText="1"/>
      <protection locked="0"/>
    </xf>
    <xf numFmtId="0" fontId="4" fillId="4" borderId="0" xfId="0" applyFont="1" applyFill="1" applyBorder="1" applyAlignment="1" applyProtection="1">
      <alignment horizontal="left" vertical="center" wrapText="1"/>
      <protection locked="0"/>
    </xf>
    <xf numFmtId="0" fontId="4" fillId="4" borderId="19" xfId="0" applyFont="1" applyFill="1" applyBorder="1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vertical="center"/>
    </xf>
    <xf numFmtId="0" fontId="28" fillId="5" borderId="0" xfId="0" applyFont="1" applyFill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" vertical="center"/>
    </xf>
    <xf numFmtId="0" fontId="9" fillId="0" borderId="5" xfId="1" applyFont="1" applyBorder="1" applyAlignment="1" applyProtection="1">
      <alignment horizontal="center" vertical="center"/>
    </xf>
    <xf numFmtId="0" fontId="27" fillId="0" borderId="12" xfId="0" applyFont="1" applyBorder="1" applyAlignment="1" applyProtection="1">
      <alignment horizontal="center" vertical="center"/>
    </xf>
    <xf numFmtId="0" fontId="28" fillId="5" borderId="0" xfId="0" applyFont="1" applyFill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9" fillId="0" borderId="4" xfId="1" applyFont="1" applyBorder="1" applyAlignment="1" applyProtection="1">
      <alignment horizontal="center" vertical="center"/>
    </xf>
    <xf numFmtId="0" fontId="27" fillId="0" borderId="11" xfId="0" applyFont="1" applyBorder="1" applyAlignment="1" applyProtection="1">
      <alignment horizontal="center" vertical="center"/>
    </xf>
    <xf numFmtId="0" fontId="27" fillId="0" borderId="13" xfId="0" applyFont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vertical="center"/>
    </xf>
    <xf numFmtId="0" fontId="0" fillId="6" borderId="0" xfId="0" applyFill="1" applyAlignment="1" applyProtection="1">
      <alignment vertical="center"/>
    </xf>
    <xf numFmtId="0" fontId="0" fillId="6" borderId="0" xfId="0" applyFill="1" applyBorder="1" applyAlignment="1" applyProtection="1">
      <alignment vertical="center"/>
    </xf>
    <xf numFmtId="0" fontId="0" fillId="6" borderId="0" xfId="0" applyFill="1" applyBorder="1" applyAlignment="1" applyProtection="1">
      <alignment vertical="center"/>
      <protection locked="0"/>
    </xf>
    <xf numFmtId="0" fontId="1" fillId="6" borderId="0" xfId="0" applyFont="1" applyFill="1" applyBorder="1" applyAlignment="1" applyProtection="1">
      <alignment horizontal="left" vertical="center"/>
    </xf>
    <xf numFmtId="0" fontId="0" fillId="6" borderId="0" xfId="0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0" fillId="6" borderId="0" xfId="0" applyFill="1" applyBorder="1" applyAlignment="1" applyProtection="1">
      <alignment horizontal="right" vertical="center"/>
    </xf>
    <xf numFmtId="165" fontId="0" fillId="6" borderId="0" xfId="0" applyNumberFormat="1" applyFill="1" applyBorder="1" applyAlignment="1" applyProtection="1">
      <alignment vertical="center"/>
      <protection locked="0"/>
    </xf>
    <xf numFmtId="0" fontId="0" fillId="6" borderId="0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horizontal="left" vertical="center" wrapText="1"/>
    </xf>
    <xf numFmtId="0" fontId="19" fillId="6" borderId="0" xfId="0" applyFont="1" applyFill="1" applyBorder="1" applyAlignment="1" applyProtection="1">
      <alignment horizontal="left" vertical="center"/>
    </xf>
    <xf numFmtId="0" fontId="29" fillId="6" borderId="0" xfId="0" applyFont="1" applyFill="1" applyBorder="1" applyAlignment="1" applyProtection="1">
      <alignment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16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Border="1" applyAlignment="1" applyProtection="1">
      <alignment horizontal="left" vertical="center"/>
    </xf>
    <xf numFmtId="0" fontId="1" fillId="6" borderId="0" xfId="0" applyFont="1" applyFill="1" applyBorder="1" applyAlignment="1" applyProtection="1">
      <alignment horizontal="center" vertical="center"/>
    </xf>
    <xf numFmtId="0" fontId="18" fillId="6" borderId="0" xfId="0" applyFont="1" applyFill="1" applyBorder="1" applyAlignment="1" applyProtection="1">
      <alignment vertical="center"/>
    </xf>
    <xf numFmtId="0" fontId="0" fillId="6" borderId="0" xfId="0" applyFill="1" applyBorder="1" applyAlignment="1" applyProtection="1">
      <alignment horizontal="center" vertical="center"/>
    </xf>
    <xf numFmtId="44" fontId="15" fillId="6" borderId="1" xfId="3" applyFont="1" applyFill="1" applyBorder="1" applyAlignment="1" applyProtection="1">
      <alignment horizontal="center" vertical="center"/>
    </xf>
    <xf numFmtId="10" fontId="0" fillId="6" borderId="0" xfId="0" applyNumberFormat="1" applyFill="1" applyBorder="1" applyAlignment="1" applyProtection="1">
      <alignment vertical="center"/>
    </xf>
    <xf numFmtId="0" fontId="22" fillId="6" borderId="0" xfId="0" applyFont="1" applyFill="1" applyBorder="1" applyAlignment="1" applyProtection="1">
      <alignment vertical="center"/>
    </xf>
    <xf numFmtId="0" fontId="0" fillId="6" borderId="0" xfId="0" applyFill="1" applyBorder="1" applyAlignment="1" applyProtection="1">
      <alignment horizontal="right" vertical="center"/>
    </xf>
    <xf numFmtId="0" fontId="1" fillId="6" borderId="0" xfId="0" applyFont="1" applyFill="1" applyBorder="1" applyAlignment="1" applyProtection="1">
      <alignment horizontal="right" vertical="center"/>
    </xf>
    <xf numFmtId="44" fontId="6" fillId="6" borderId="0" xfId="3" applyFont="1" applyFill="1" applyBorder="1" applyAlignment="1" applyProtection="1">
      <alignment horizontal="center" vertical="center"/>
    </xf>
    <xf numFmtId="44" fontId="15" fillId="6" borderId="3" xfId="3" applyFont="1" applyFill="1" applyBorder="1" applyAlignment="1" applyProtection="1">
      <alignment horizontal="center" vertical="center"/>
    </xf>
    <xf numFmtId="0" fontId="16" fillId="6" borderId="0" xfId="0" applyFont="1" applyFill="1" applyBorder="1" applyAlignment="1" applyProtection="1">
      <alignment horizontal="right" vertical="center"/>
    </xf>
    <xf numFmtId="0" fontId="17" fillId="6" borderId="0" xfId="0" applyFont="1" applyFill="1" applyBorder="1" applyAlignment="1" applyProtection="1">
      <alignment vertical="center"/>
    </xf>
    <xf numFmtId="0" fontId="1" fillId="6" borderId="0" xfId="0" applyFont="1" applyFill="1" applyBorder="1" applyAlignment="1" applyProtection="1">
      <alignment vertical="center"/>
    </xf>
    <xf numFmtId="44" fontId="15" fillId="7" borderId="0" xfId="3" applyFont="1" applyFill="1" applyBorder="1" applyAlignment="1" applyProtection="1">
      <alignment vertical="center"/>
    </xf>
    <xf numFmtId="0" fontId="0" fillId="7" borderId="0" xfId="0" applyFill="1" applyBorder="1" applyAlignment="1" applyProtection="1">
      <alignment vertical="center"/>
    </xf>
    <xf numFmtId="10" fontId="0" fillId="7" borderId="0" xfId="0" applyNumberFormat="1" applyFill="1" applyBorder="1" applyAlignment="1" applyProtection="1">
      <alignment vertical="center"/>
    </xf>
    <xf numFmtId="9" fontId="15" fillId="7" borderId="0" xfId="4" applyFont="1" applyFill="1" applyBorder="1" applyAlignment="1" applyProtection="1">
      <alignment vertical="center"/>
    </xf>
    <xf numFmtId="44" fontId="15" fillId="6" borderId="0" xfId="3" applyFont="1" applyFill="1" applyBorder="1" applyAlignment="1" applyProtection="1">
      <alignment horizontal="center" vertical="center"/>
    </xf>
    <xf numFmtId="44" fontId="15" fillId="6" borderId="0" xfId="3" applyFont="1" applyFill="1" applyBorder="1" applyAlignment="1" applyProtection="1">
      <alignment horizontal="center" vertical="center"/>
    </xf>
    <xf numFmtId="44" fontId="15" fillId="6" borderId="0" xfId="3" applyFont="1" applyFill="1" applyBorder="1" applyAlignment="1" applyProtection="1">
      <alignment horizontal="left" vertical="center"/>
    </xf>
    <xf numFmtId="0" fontId="16" fillId="6" borderId="0" xfId="0" applyFont="1" applyFill="1" applyBorder="1" applyAlignment="1" applyProtection="1">
      <alignment vertical="center"/>
    </xf>
    <xf numFmtId="0" fontId="16" fillId="6" borderId="0" xfId="0" applyFont="1" applyFill="1" applyBorder="1" applyAlignment="1" applyProtection="1">
      <alignment horizontal="center" vertical="center"/>
    </xf>
    <xf numFmtId="0" fontId="30" fillId="6" borderId="0" xfId="0" applyFont="1" applyFill="1" applyBorder="1" applyAlignment="1" applyProtection="1">
      <alignment horizontal="center" vertical="center"/>
    </xf>
    <xf numFmtId="0" fontId="30" fillId="6" borderId="5" xfId="0" applyFont="1" applyFill="1" applyBorder="1" applyAlignment="1" applyProtection="1">
      <alignment horizontal="center" vertical="center"/>
    </xf>
    <xf numFmtId="0" fontId="0" fillId="6" borderId="20" xfId="0" applyFill="1" applyBorder="1" applyAlignment="1" applyProtection="1">
      <alignment horizontal="left" vertical="center"/>
      <protection locked="0"/>
    </xf>
    <xf numFmtId="0" fontId="0" fillId="6" borderId="20" xfId="0" applyFill="1" applyBorder="1" applyAlignment="1" applyProtection="1">
      <alignment horizontal="left" vertical="center"/>
    </xf>
    <xf numFmtId="44" fontId="15" fillId="6" borderId="20" xfId="3" applyFont="1" applyFill="1" applyBorder="1" applyAlignment="1" applyProtection="1">
      <alignment horizontal="center" vertical="center"/>
      <protection locked="0"/>
    </xf>
    <xf numFmtId="0" fontId="31" fillId="6" borderId="20" xfId="0" applyFont="1" applyFill="1" applyBorder="1" applyAlignment="1" applyProtection="1">
      <alignment horizontal="center" vertical="center" wrapText="1"/>
    </xf>
    <xf numFmtId="0" fontId="31" fillId="6" borderId="20" xfId="0" applyFont="1" applyFill="1" applyBorder="1" applyAlignment="1" applyProtection="1">
      <alignment horizontal="center" vertical="center"/>
    </xf>
    <xf numFmtId="0" fontId="31" fillId="6" borderId="20" xfId="0" applyFont="1" applyFill="1" applyBorder="1" applyAlignment="1" applyProtection="1">
      <alignment vertical="center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33" fillId="6" borderId="0" xfId="0" applyFont="1" applyFill="1" applyBorder="1" applyAlignment="1" applyProtection="1">
      <alignment horizontal="center" vertical="center" wrapText="1"/>
    </xf>
    <xf numFmtId="44" fontId="16" fillId="6" borderId="1" xfId="3" applyFont="1" applyFill="1" applyBorder="1" applyAlignment="1" applyProtection="1">
      <alignment horizontal="center" vertical="center"/>
    </xf>
    <xf numFmtId="44" fontId="16" fillId="6" borderId="3" xfId="3" applyFont="1" applyFill="1" applyBorder="1" applyAlignment="1" applyProtection="1">
      <alignment horizontal="center" vertical="center"/>
    </xf>
    <xf numFmtId="0" fontId="2" fillId="0" borderId="8" xfId="0" applyNumberFormat="1" applyFont="1" applyBorder="1" applyAlignment="1" applyProtection="1">
      <alignment horizontal="center" vertical="center"/>
      <protection locked="0"/>
    </xf>
    <xf numFmtId="0" fontId="2" fillId="0" borderId="9" xfId="0" applyNumberFormat="1" applyFont="1" applyBorder="1" applyAlignment="1" applyProtection="1">
      <alignment horizontal="center" vertical="center"/>
      <protection locked="0"/>
    </xf>
    <xf numFmtId="0" fontId="2" fillId="0" borderId="0" xfId="0" applyNumberFormat="1" applyFont="1" applyBorder="1" applyAlignment="1" applyProtection="1">
      <alignment horizontal="center" vertical="center"/>
      <protection locked="0"/>
    </xf>
    <xf numFmtId="0" fontId="2" fillId="0" borderId="5" xfId="0" applyNumberFormat="1" applyFont="1" applyBorder="1" applyAlignment="1" applyProtection="1">
      <alignment horizontal="center" vertical="center"/>
      <protection locked="0"/>
    </xf>
    <xf numFmtId="0" fontId="2" fillId="0" borderId="12" xfId="0" applyNumberFormat="1" applyFont="1" applyBorder="1" applyAlignment="1" applyProtection="1">
      <alignment horizontal="center" vertical="center"/>
      <protection locked="0"/>
    </xf>
    <xf numFmtId="0" fontId="2" fillId="0" borderId="13" xfId="0" applyNumberFormat="1" applyFont="1" applyBorder="1" applyAlignment="1" applyProtection="1">
      <alignment horizontal="center" vertical="center"/>
      <protection locked="0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Alignment="1">
      <alignment vertical="center"/>
    </xf>
    <xf numFmtId="164" fontId="24" fillId="7" borderId="0" xfId="0" applyNumberFormat="1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left" vertical="center"/>
    </xf>
    <xf numFmtId="0" fontId="26" fillId="6" borderId="0" xfId="0" applyFont="1" applyFill="1" applyBorder="1" applyAlignment="1">
      <alignment vertical="center"/>
    </xf>
    <xf numFmtId="0" fontId="23" fillId="7" borderId="0" xfId="0" applyFont="1" applyFill="1" applyBorder="1" applyAlignment="1">
      <alignment horizontal="left" vertical="center"/>
    </xf>
    <xf numFmtId="0" fontId="23" fillId="7" borderId="0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left" vertical="center" wrapText="1"/>
    </xf>
    <xf numFmtId="2" fontId="15" fillId="6" borderId="20" xfId="3" applyNumberFormat="1" applyFont="1" applyFill="1" applyBorder="1" applyAlignment="1" applyProtection="1">
      <alignment horizontal="right" vertical="center"/>
      <protection locked="0"/>
    </xf>
    <xf numFmtId="44" fontId="0" fillId="6" borderId="20" xfId="2" applyFont="1" applyFill="1" applyBorder="1" applyAlignment="1" applyProtection="1">
      <alignment horizontal="right" vertical="center"/>
    </xf>
    <xf numFmtId="44" fontId="0" fillId="6" borderId="1" xfId="2" applyFont="1" applyFill="1" applyBorder="1" applyAlignment="1" applyProtection="1">
      <alignment horizontal="center" vertical="center"/>
    </xf>
    <xf numFmtId="44" fontId="0" fillId="6" borderId="3" xfId="2" applyFont="1" applyFill="1" applyBorder="1" applyAlignment="1" applyProtection="1">
      <alignment horizontal="center" vertical="center"/>
    </xf>
    <xf numFmtId="44" fontId="16" fillId="6" borderId="1" xfId="2" applyFont="1" applyFill="1" applyBorder="1" applyAlignment="1" applyProtection="1">
      <alignment horizontal="center" vertical="center"/>
    </xf>
    <xf numFmtId="44" fontId="16" fillId="6" borderId="3" xfId="2" applyFont="1" applyFill="1" applyBorder="1" applyAlignment="1" applyProtection="1">
      <alignment horizontal="center" vertical="center"/>
    </xf>
    <xf numFmtId="44" fontId="0" fillId="6" borderId="1" xfId="3" applyFont="1" applyFill="1" applyBorder="1" applyAlignment="1" applyProtection="1">
      <alignment horizontal="center" vertical="center"/>
    </xf>
    <xf numFmtId="0" fontId="15" fillId="6" borderId="0" xfId="3" applyNumberFormat="1" applyFont="1" applyFill="1" applyBorder="1" applyAlignment="1" applyProtection="1">
      <alignment horizontal="center" vertical="center"/>
    </xf>
    <xf numFmtId="44" fontId="34" fillId="8" borderId="7" xfId="3" applyFont="1" applyFill="1" applyBorder="1" applyAlignment="1" applyProtection="1">
      <alignment horizontal="center" vertical="center"/>
    </xf>
    <xf numFmtId="44" fontId="34" fillId="8" borderId="9" xfId="3" applyFont="1" applyFill="1" applyBorder="1" applyAlignment="1" applyProtection="1">
      <alignment horizontal="center" vertical="center"/>
    </xf>
    <xf numFmtId="44" fontId="34" fillId="8" borderId="11" xfId="3" applyFont="1" applyFill="1" applyBorder="1" applyAlignment="1" applyProtection="1">
      <alignment horizontal="center" vertical="center"/>
    </xf>
    <xf numFmtId="44" fontId="34" fillId="8" borderId="13" xfId="3" applyFont="1" applyFill="1" applyBorder="1" applyAlignment="1" applyProtection="1">
      <alignment horizontal="center" vertical="center"/>
    </xf>
    <xf numFmtId="0" fontId="21" fillId="0" borderId="4" xfId="0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 vertical="center"/>
    </xf>
    <xf numFmtId="0" fontId="21" fillId="0" borderId="5" xfId="0" applyFont="1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0" fillId="0" borderId="5" xfId="0" applyFill="1" applyBorder="1" applyAlignment="1" applyProtection="1">
      <alignment vertical="center"/>
    </xf>
    <xf numFmtId="0" fontId="0" fillId="0" borderId="11" xfId="0" applyFill="1" applyBorder="1" applyAlignment="1" applyProtection="1">
      <alignment vertical="center"/>
    </xf>
    <xf numFmtId="0" fontId="0" fillId="0" borderId="12" xfId="0" applyFill="1" applyBorder="1" applyAlignment="1" applyProtection="1">
      <alignment vertical="center"/>
    </xf>
    <xf numFmtId="0" fontId="0" fillId="0" borderId="13" xfId="0" applyFill="1" applyBorder="1" applyAlignment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</xf>
    <xf numFmtId="14" fontId="0" fillId="0" borderId="0" xfId="0" applyNumberFormat="1" applyFill="1" applyBorder="1" applyAlignment="1" applyProtection="1">
      <alignment vertical="center"/>
    </xf>
    <xf numFmtId="0" fontId="20" fillId="0" borderId="4" xfId="0" applyFont="1" applyFill="1" applyBorder="1" applyAlignment="1" applyProtection="1">
      <alignment vertical="center"/>
    </xf>
    <xf numFmtId="14" fontId="20" fillId="0" borderId="8" xfId="0" applyNumberFormat="1" applyFont="1" applyFill="1" applyBorder="1" applyAlignment="1" applyProtection="1">
      <alignment horizontal="right" vertical="center"/>
    </xf>
    <xf numFmtId="14" fontId="20" fillId="0" borderId="9" xfId="0" applyNumberFormat="1" applyFont="1" applyFill="1" applyBorder="1" applyAlignment="1" applyProtection="1">
      <alignment horizontal="right" vertical="center"/>
    </xf>
    <xf numFmtId="0" fontId="0" fillId="0" borderId="4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21" fillId="0" borderId="4" xfId="0" applyFont="1" applyFill="1" applyBorder="1" applyAlignment="1" applyProtection="1">
      <alignment horizontal="center" vertical="top"/>
    </xf>
    <xf numFmtId="0" fontId="21" fillId="0" borderId="0" xfId="0" applyFont="1" applyFill="1" applyBorder="1" applyAlignment="1" applyProtection="1">
      <alignment horizontal="center" vertical="top"/>
    </xf>
    <xf numFmtId="0" fontId="20" fillId="0" borderId="7" xfId="0" applyFont="1" applyFill="1" applyBorder="1" applyAlignment="1" applyProtection="1">
      <alignment vertical="center"/>
    </xf>
    <xf numFmtId="0" fontId="0" fillId="0" borderId="5" xfId="0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21" fillId="0" borderId="7" xfId="0" applyFont="1" applyFill="1" applyBorder="1" applyAlignment="1" applyProtection="1">
      <alignment horizontal="center" vertical="top"/>
    </xf>
    <xf numFmtId="0" fontId="21" fillId="0" borderId="8" xfId="0" applyFont="1" applyFill="1" applyBorder="1" applyAlignment="1" applyProtection="1">
      <alignment horizontal="center" vertical="top"/>
    </xf>
    <xf numFmtId="0" fontId="21" fillId="0" borderId="9" xfId="0" applyFont="1" applyFill="1" applyBorder="1" applyAlignment="1" applyProtection="1">
      <alignment horizontal="center" vertical="top"/>
    </xf>
    <xf numFmtId="0" fontId="21" fillId="0" borderId="5" xfId="0" applyFont="1" applyFill="1" applyBorder="1" applyAlignment="1" applyProtection="1">
      <alignment horizontal="center" vertical="top"/>
    </xf>
    <xf numFmtId="0" fontId="21" fillId="0" borderId="11" xfId="0" applyFont="1" applyFill="1" applyBorder="1" applyAlignment="1" applyProtection="1">
      <alignment horizontal="center" vertical="top"/>
    </xf>
    <xf numFmtId="0" fontId="21" fillId="0" borderId="12" xfId="0" applyFont="1" applyFill="1" applyBorder="1" applyAlignment="1" applyProtection="1">
      <alignment horizontal="center" vertical="top"/>
    </xf>
    <xf numFmtId="0" fontId="21" fillId="0" borderId="13" xfId="0" applyFont="1" applyFill="1" applyBorder="1" applyAlignment="1" applyProtection="1">
      <alignment horizontal="center" vertical="top"/>
    </xf>
  </cellXfs>
  <cellStyles count="5">
    <cellStyle name="Lien hypertexte" xfId="1" builtinId="8"/>
    <cellStyle name="Monétaire" xfId="2" builtinId="4"/>
    <cellStyle name="Monétaire 2" xfId="3" xr:uid="{3783CE0F-603E-4262-9724-1F3DE850F121}"/>
    <cellStyle name="Normal" xfId="0" builtinId="0"/>
    <cellStyle name="Pourcentage 2" xfId="4" xr:uid="{77F51008-1B91-469E-9198-B4CA396B5A9A}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85725</xdr:rowOff>
    </xdr:from>
    <xdr:to>
      <xdr:col>1</xdr:col>
      <xdr:colOff>1221201</xdr:colOff>
      <xdr:row>7</xdr:row>
      <xdr:rowOff>81642</xdr:rowOff>
    </xdr:to>
    <xdr:pic>
      <xdr:nvPicPr>
        <xdr:cNvPr id="2" name="Image 1" descr="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579" y="820511"/>
          <a:ext cx="1068801" cy="103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16</xdr:row>
          <xdr:rowOff>257175</xdr:rowOff>
        </xdr:from>
        <xdr:to>
          <xdr:col>17</xdr:col>
          <xdr:colOff>323850</xdr:colOff>
          <xdr:row>21</xdr:row>
          <xdr:rowOff>85725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57603</xdr:colOff>
      <xdr:row>2</xdr:row>
      <xdr:rowOff>51707</xdr:rowOff>
    </xdr:from>
    <xdr:to>
      <xdr:col>1</xdr:col>
      <xdr:colOff>582385</xdr:colOff>
      <xdr:row>6</xdr:row>
      <xdr:rowOff>2267</xdr:rowOff>
    </xdr:to>
    <xdr:pic>
      <xdr:nvPicPr>
        <xdr:cNvPr id="2" name="Image 1" descr="LOGO.JPG">
          <a:extLst>
            <a:ext uri="{FF2B5EF4-FFF2-40B4-BE49-F238E27FC236}">
              <a16:creationId xmlns:a16="http://schemas.microsoft.com/office/drawing/2014/main" id="{7BD534F7-8FFD-463F-B6F6-C05A778C7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3" y="437243"/>
          <a:ext cx="638175" cy="6195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294821</xdr:colOff>
      <xdr:row>78</xdr:row>
      <xdr:rowOff>170090</xdr:rowOff>
    </xdr:from>
    <xdr:to>
      <xdr:col>6</xdr:col>
      <xdr:colOff>580548</xdr:colOff>
      <xdr:row>83</xdr:row>
      <xdr:rowOff>183646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DF92EA8B-550A-4159-B4C0-8F6FFA48D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7946" y="11758840"/>
          <a:ext cx="1045459" cy="977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57603</xdr:colOff>
      <xdr:row>2</xdr:row>
      <xdr:rowOff>51707</xdr:rowOff>
    </xdr:from>
    <xdr:to>
      <xdr:col>1</xdr:col>
      <xdr:colOff>582385</xdr:colOff>
      <xdr:row>6</xdr:row>
      <xdr:rowOff>2267</xdr:rowOff>
    </xdr:to>
    <xdr:pic>
      <xdr:nvPicPr>
        <xdr:cNvPr id="2" name="Image 1" descr="LOGO.JPG">
          <a:extLst>
            <a:ext uri="{FF2B5EF4-FFF2-40B4-BE49-F238E27FC236}">
              <a16:creationId xmlns:a16="http://schemas.microsoft.com/office/drawing/2014/main" id="{E35FC086-7EAB-46DA-8B75-2EA56D4A6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3" y="432707"/>
          <a:ext cx="639082" cy="617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306160</xdr:colOff>
      <xdr:row>78</xdr:row>
      <xdr:rowOff>167872</xdr:rowOff>
    </xdr:from>
    <xdr:to>
      <xdr:col>6</xdr:col>
      <xdr:colOff>591887</xdr:colOff>
      <xdr:row>83</xdr:row>
      <xdr:rowOff>181428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3FC19E3-21D5-4D94-B153-879D88E56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9285" y="11756622"/>
          <a:ext cx="1045459" cy="9773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57603</xdr:colOff>
      <xdr:row>2</xdr:row>
      <xdr:rowOff>51707</xdr:rowOff>
    </xdr:from>
    <xdr:to>
      <xdr:col>1</xdr:col>
      <xdr:colOff>582385</xdr:colOff>
      <xdr:row>6</xdr:row>
      <xdr:rowOff>2267</xdr:rowOff>
    </xdr:to>
    <xdr:pic>
      <xdr:nvPicPr>
        <xdr:cNvPr id="2" name="Image 1" descr="LOGO.JPG">
          <a:extLst>
            <a:ext uri="{FF2B5EF4-FFF2-40B4-BE49-F238E27FC236}">
              <a16:creationId xmlns:a16="http://schemas.microsoft.com/office/drawing/2014/main" id="{DB74469C-1049-4D17-B480-7CFC88138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3" y="432707"/>
          <a:ext cx="639082" cy="617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589643</xdr:colOff>
      <xdr:row>78</xdr:row>
      <xdr:rowOff>147411</xdr:rowOff>
    </xdr:from>
    <xdr:to>
      <xdr:col>12</xdr:col>
      <xdr:colOff>2245</xdr:colOff>
      <xdr:row>83</xdr:row>
      <xdr:rowOff>160967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C47FAEF1-E695-48F0-A8BF-377FEB830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1697" y="11736161"/>
          <a:ext cx="1045459" cy="9773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57603</xdr:colOff>
      <xdr:row>2</xdr:row>
      <xdr:rowOff>51707</xdr:rowOff>
    </xdr:from>
    <xdr:to>
      <xdr:col>1</xdr:col>
      <xdr:colOff>582385</xdr:colOff>
      <xdr:row>6</xdr:row>
      <xdr:rowOff>2267</xdr:rowOff>
    </xdr:to>
    <xdr:pic>
      <xdr:nvPicPr>
        <xdr:cNvPr id="2" name="Image 1" descr="LOGO.JPG">
          <a:extLst>
            <a:ext uri="{FF2B5EF4-FFF2-40B4-BE49-F238E27FC236}">
              <a16:creationId xmlns:a16="http://schemas.microsoft.com/office/drawing/2014/main" id="{439DD2C6-856E-48B4-9715-283D54EAF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3" y="432707"/>
          <a:ext cx="639082" cy="617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589643</xdr:colOff>
      <xdr:row>78</xdr:row>
      <xdr:rowOff>147411</xdr:rowOff>
    </xdr:from>
    <xdr:to>
      <xdr:col>12</xdr:col>
      <xdr:colOff>2245</xdr:colOff>
      <xdr:row>83</xdr:row>
      <xdr:rowOff>160967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DEA5B87-B0A6-4344-9D0C-E7745EA45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4418" y="11682186"/>
          <a:ext cx="1041377" cy="966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e.0070031w@ac-grenoble.fr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e.0070031w@ac-grenoble.f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e.0070031w@ac-grenoble.f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e.0070031w@ac-grenoble.f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ce.0070031w@ac-grenobl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6327-8910-47E7-B3F4-F42A28A0A182}">
  <sheetPr codeName="Feuil1"/>
  <dimension ref="B2:P55"/>
  <sheetViews>
    <sheetView tabSelected="1" zoomScale="70" zoomScaleNormal="70" workbookViewId="0">
      <selection activeCell="S50" sqref="S50"/>
    </sheetView>
  </sheetViews>
  <sheetFormatPr baseColWidth="10" defaultColWidth="10.85546875" defaultRowHeight="15" x14ac:dyDescent="0.25"/>
  <cols>
    <col min="1" max="1" width="5.140625" style="1" customWidth="1"/>
    <col min="2" max="2" width="20.28515625" style="1" customWidth="1"/>
    <col min="3" max="3" width="2.5703125" style="1" customWidth="1"/>
    <col min="4" max="4" width="12.5703125" style="1" customWidth="1"/>
    <col min="5" max="5" width="15.85546875" style="1" customWidth="1"/>
    <col min="6" max="6" width="11" style="1" bestFit="1" customWidth="1"/>
    <col min="7" max="7" width="2.5703125" style="1" customWidth="1"/>
    <col min="8" max="8" width="10.85546875" style="1"/>
    <col min="9" max="9" width="3.5703125" style="1" customWidth="1"/>
    <col min="10" max="13" width="10.85546875" style="1"/>
    <col min="14" max="14" width="2.7109375" style="1" bestFit="1" customWidth="1"/>
    <col min="15" max="15" width="10.7109375" style="1" customWidth="1"/>
    <col min="16" max="16" width="5.140625" style="1" customWidth="1"/>
    <col min="17" max="257" width="10.85546875" style="1"/>
    <col min="258" max="258" width="15.42578125" style="1" customWidth="1"/>
    <col min="259" max="259" width="2.5703125" style="1" customWidth="1"/>
    <col min="260" max="260" width="12.5703125" style="1" customWidth="1"/>
    <col min="261" max="261" width="15.85546875" style="1" customWidth="1"/>
    <col min="262" max="262" width="11" style="1" bestFit="1" customWidth="1"/>
    <col min="263" max="263" width="2.5703125" style="1" customWidth="1"/>
    <col min="264" max="264" width="10.85546875" style="1"/>
    <col min="265" max="265" width="3.5703125" style="1" customWidth="1"/>
    <col min="266" max="269" width="10.85546875" style="1"/>
    <col min="270" max="270" width="2.7109375" style="1" bestFit="1" customWidth="1"/>
    <col min="271" max="271" width="10.7109375" style="1" customWidth="1"/>
    <col min="272" max="513" width="10.85546875" style="1"/>
    <col min="514" max="514" width="15.42578125" style="1" customWidth="1"/>
    <col min="515" max="515" width="2.5703125" style="1" customWidth="1"/>
    <col min="516" max="516" width="12.5703125" style="1" customWidth="1"/>
    <col min="517" max="517" width="15.85546875" style="1" customWidth="1"/>
    <col min="518" max="518" width="11" style="1" bestFit="1" customWidth="1"/>
    <col min="519" max="519" width="2.5703125" style="1" customWidth="1"/>
    <col min="520" max="520" width="10.85546875" style="1"/>
    <col min="521" max="521" width="3.5703125" style="1" customWidth="1"/>
    <col min="522" max="525" width="10.85546875" style="1"/>
    <col min="526" max="526" width="2.7109375" style="1" bestFit="1" customWidth="1"/>
    <col min="527" max="527" width="10.7109375" style="1" customWidth="1"/>
    <col min="528" max="769" width="10.85546875" style="1"/>
    <col min="770" max="770" width="15.42578125" style="1" customWidth="1"/>
    <col min="771" max="771" width="2.5703125" style="1" customWidth="1"/>
    <col min="772" max="772" width="12.5703125" style="1" customWidth="1"/>
    <col min="773" max="773" width="15.85546875" style="1" customWidth="1"/>
    <col min="774" max="774" width="11" style="1" bestFit="1" customWidth="1"/>
    <col min="775" max="775" width="2.5703125" style="1" customWidth="1"/>
    <col min="776" max="776" width="10.85546875" style="1"/>
    <col min="777" max="777" width="3.5703125" style="1" customWidth="1"/>
    <col min="778" max="781" width="10.85546875" style="1"/>
    <col min="782" max="782" width="2.7109375" style="1" bestFit="1" customWidth="1"/>
    <col min="783" max="783" width="10.7109375" style="1" customWidth="1"/>
    <col min="784" max="1025" width="10.85546875" style="1"/>
    <col min="1026" max="1026" width="15.42578125" style="1" customWidth="1"/>
    <col min="1027" max="1027" width="2.5703125" style="1" customWidth="1"/>
    <col min="1028" max="1028" width="12.5703125" style="1" customWidth="1"/>
    <col min="1029" max="1029" width="15.85546875" style="1" customWidth="1"/>
    <col min="1030" max="1030" width="11" style="1" bestFit="1" customWidth="1"/>
    <col min="1031" max="1031" width="2.5703125" style="1" customWidth="1"/>
    <col min="1032" max="1032" width="10.85546875" style="1"/>
    <col min="1033" max="1033" width="3.5703125" style="1" customWidth="1"/>
    <col min="1034" max="1037" width="10.85546875" style="1"/>
    <col min="1038" max="1038" width="2.7109375" style="1" bestFit="1" customWidth="1"/>
    <col min="1039" max="1039" width="10.7109375" style="1" customWidth="1"/>
    <col min="1040" max="1281" width="10.85546875" style="1"/>
    <col min="1282" max="1282" width="15.42578125" style="1" customWidth="1"/>
    <col min="1283" max="1283" width="2.5703125" style="1" customWidth="1"/>
    <col min="1284" max="1284" width="12.5703125" style="1" customWidth="1"/>
    <col min="1285" max="1285" width="15.85546875" style="1" customWidth="1"/>
    <col min="1286" max="1286" width="11" style="1" bestFit="1" customWidth="1"/>
    <col min="1287" max="1287" width="2.5703125" style="1" customWidth="1"/>
    <col min="1288" max="1288" width="10.85546875" style="1"/>
    <col min="1289" max="1289" width="3.5703125" style="1" customWidth="1"/>
    <col min="1290" max="1293" width="10.85546875" style="1"/>
    <col min="1294" max="1294" width="2.7109375" style="1" bestFit="1" customWidth="1"/>
    <col min="1295" max="1295" width="10.7109375" style="1" customWidth="1"/>
    <col min="1296" max="1537" width="10.85546875" style="1"/>
    <col min="1538" max="1538" width="15.42578125" style="1" customWidth="1"/>
    <col min="1539" max="1539" width="2.5703125" style="1" customWidth="1"/>
    <col min="1540" max="1540" width="12.5703125" style="1" customWidth="1"/>
    <col min="1541" max="1541" width="15.85546875" style="1" customWidth="1"/>
    <col min="1542" max="1542" width="11" style="1" bestFit="1" customWidth="1"/>
    <col min="1543" max="1543" width="2.5703125" style="1" customWidth="1"/>
    <col min="1544" max="1544" width="10.85546875" style="1"/>
    <col min="1545" max="1545" width="3.5703125" style="1" customWidth="1"/>
    <col min="1546" max="1549" width="10.85546875" style="1"/>
    <col min="1550" max="1550" width="2.7109375" style="1" bestFit="1" customWidth="1"/>
    <col min="1551" max="1551" width="10.7109375" style="1" customWidth="1"/>
    <col min="1552" max="1793" width="10.85546875" style="1"/>
    <col min="1794" max="1794" width="15.42578125" style="1" customWidth="1"/>
    <col min="1795" max="1795" width="2.5703125" style="1" customWidth="1"/>
    <col min="1796" max="1796" width="12.5703125" style="1" customWidth="1"/>
    <col min="1797" max="1797" width="15.85546875" style="1" customWidth="1"/>
    <col min="1798" max="1798" width="11" style="1" bestFit="1" customWidth="1"/>
    <col min="1799" max="1799" width="2.5703125" style="1" customWidth="1"/>
    <col min="1800" max="1800" width="10.85546875" style="1"/>
    <col min="1801" max="1801" width="3.5703125" style="1" customWidth="1"/>
    <col min="1802" max="1805" width="10.85546875" style="1"/>
    <col min="1806" max="1806" width="2.7109375" style="1" bestFit="1" customWidth="1"/>
    <col min="1807" max="1807" width="10.7109375" style="1" customWidth="1"/>
    <col min="1808" max="2049" width="10.85546875" style="1"/>
    <col min="2050" max="2050" width="15.42578125" style="1" customWidth="1"/>
    <col min="2051" max="2051" width="2.5703125" style="1" customWidth="1"/>
    <col min="2052" max="2052" width="12.5703125" style="1" customWidth="1"/>
    <col min="2053" max="2053" width="15.85546875" style="1" customWidth="1"/>
    <col min="2054" max="2054" width="11" style="1" bestFit="1" customWidth="1"/>
    <col min="2055" max="2055" width="2.5703125" style="1" customWidth="1"/>
    <col min="2056" max="2056" width="10.85546875" style="1"/>
    <col min="2057" max="2057" width="3.5703125" style="1" customWidth="1"/>
    <col min="2058" max="2061" width="10.85546875" style="1"/>
    <col min="2062" max="2062" width="2.7109375" style="1" bestFit="1" customWidth="1"/>
    <col min="2063" max="2063" width="10.7109375" style="1" customWidth="1"/>
    <col min="2064" max="2305" width="10.85546875" style="1"/>
    <col min="2306" max="2306" width="15.42578125" style="1" customWidth="1"/>
    <col min="2307" max="2307" width="2.5703125" style="1" customWidth="1"/>
    <col min="2308" max="2308" width="12.5703125" style="1" customWidth="1"/>
    <col min="2309" max="2309" width="15.85546875" style="1" customWidth="1"/>
    <col min="2310" max="2310" width="11" style="1" bestFit="1" customWidth="1"/>
    <col min="2311" max="2311" width="2.5703125" style="1" customWidth="1"/>
    <col min="2312" max="2312" width="10.85546875" style="1"/>
    <col min="2313" max="2313" width="3.5703125" style="1" customWidth="1"/>
    <col min="2314" max="2317" width="10.85546875" style="1"/>
    <col min="2318" max="2318" width="2.7109375" style="1" bestFit="1" customWidth="1"/>
    <col min="2319" max="2319" width="10.7109375" style="1" customWidth="1"/>
    <col min="2320" max="2561" width="10.85546875" style="1"/>
    <col min="2562" max="2562" width="15.42578125" style="1" customWidth="1"/>
    <col min="2563" max="2563" width="2.5703125" style="1" customWidth="1"/>
    <col min="2564" max="2564" width="12.5703125" style="1" customWidth="1"/>
    <col min="2565" max="2565" width="15.85546875" style="1" customWidth="1"/>
    <col min="2566" max="2566" width="11" style="1" bestFit="1" customWidth="1"/>
    <col min="2567" max="2567" width="2.5703125" style="1" customWidth="1"/>
    <col min="2568" max="2568" width="10.85546875" style="1"/>
    <col min="2569" max="2569" width="3.5703125" style="1" customWidth="1"/>
    <col min="2570" max="2573" width="10.85546875" style="1"/>
    <col min="2574" max="2574" width="2.7109375" style="1" bestFit="1" customWidth="1"/>
    <col min="2575" max="2575" width="10.7109375" style="1" customWidth="1"/>
    <col min="2576" max="2817" width="10.85546875" style="1"/>
    <col min="2818" max="2818" width="15.42578125" style="1" customWidth="1"/>
    <col min="2819" max="2819" width="2.5703125" style="1" customWidth="1"/>
    <col min="2820" max="2820" width="12.5703125" style="1" customWidth="1"/>
    <col min="2821" max="2821" width="15.85546875" style="1" customWidth="1"/>
    <col min="2822" max="2822" width="11" style="1" bestFit="1" customWidth="1"/>
    <col min="2823" max="2823" width="2.5703125" style="1" customWidth="1"/>
    <col min="2824" max="2824" width="10.85546875" style="1"/>
    <col min="2825" max="2825" width="3.5703125" style="1" customWidth="1"/>
    <col min="2826" max="2829" width="10.85546875" style="1"/>
    <col min="2830" max="2830" width="2.7109375" style="1" bestFit="1" customWidth="1"/>
    <col min="2831" max="2831" width="10.7109375" style="1" customWidth="1"/>
    <col min="2832" max="3073" width="10.85546875" style="1"/>
    <col min="3074" max="3074" width="15.42578125" style="1" customWidth="1"/>
    <col min="3075" max="3075" width="2.5703125" style="1" customWidth="1"/>
    <col min="3076" max="3076" width="12.5703125" style="1" customWidth="1"/>
    <col min="3077" max="3077" width="15.85546875" style="1" customWidth="1"/>
    <col min="3078" max="3078" width="11" style="1" bestFit="1" customWidth="1"/>
    <col min="3079" max="3079" width="2.5703125" style="1" customWidth="1"/>
    <col min="3080" max="3080" width="10.85546875" style="1"/>
    <col min="3081" max="3081" width="3.5703125" style="1" customWidth="1"/>
    <col min="3082" max="3085" width="10.85546875" style="1"/>
    <col min="3086" max="3086" width="2.7109375" style="1" bestFit="1" customWidth="1"/>
    <col min="3087" max="3087" width="10.7109375" style="1" customWidth="1"/>
    <col min="3088" max="3329" width="10.85546875" style="1"/>
    <col min="3330" max="3330" width="15.42578125" style="1" customWidth="1"/>
    <col min="3331" max="3331" width="2.5703125" style="1" customWidth="1"/>
    <col min="3332" max="3332" width="12.5703125" style="1" customWidth="1"/>
    <col min="3333" max="3333" width="15.85546875" style="1" customWidth="1"/>
    <col min="3334" max="3334" width="11" style="1" bestFit="1" customWidth="1"/>
    <col min="3335" max="3335" width="2.5703125" style="1" customWidth="1"/>
    <col min="3336" max="3336" width="10.85546875" style="1"/>
    <col min="3337" max="3337" width="3.5703125" style="1" customWidth="1"/>
    <col min="3338" max="3341" width="10.85546875" style="1"/>
    <col min="3342" max="3342" width="2.7109375" style="1" bestFit="1" customWidth="1"/>
    <col min="3343" max="3343" width="10.7109375" style="1" customWidth="1"/>
    <col min="3344" max="3585" width="10.85546875" style="1"/>
    <col min="3586" max="3586" width="15.42578125" style="1" customWidth="1"/>
    <col min="3587" max="3587" width="2.5703125" style="1" customWidth="1"/>
    <col min="3588" max="3588" width="12.5703125" style="1" customWidth="1"/>
    <col min="3589" max="3589" width="15.85546875" style="1" customWidth="1"/>
    <col min="3590" max="3590" width="11" style="1" bestFit="1" customWidth="1"/>
    <col min="3591" max="3591" width="2.5703125" style="1" customWidth="1"/>
    <col min="3592" max="3592" width="10.85546875" style="1"/>
    <col min="3593" max="3593" width="3.5703125" style="1" customWidth="1"/>
    <col min="3594" max="3597" width="10.85546875" style="1"/>
    <col min="3598" max="3598" width="2.7109375" style="1" bestFit="1" customWidth="1"/>
    <col min="3599" max="3599" width="10.7109375" style="1" customWidth="1"/>
    <col min="3600" max="3841" width="10.85546875" style="1"/>
    <col min="3842" max="3842" width="15.42578125" style="1" customWidth="1"/>
    <col min="3843" max="3843" width="2.5703125" style="1" customWidth="1"/>
    <col min="3844" max="3844" width="12.5703125" style="1" customWidth="1"/>
    <col min="3845" max="3845" width="15.85546875" style="1" customWidth="1"/>
    <col min="3846" max="3846" width="11" style="1" bestFit="1" customWidth="1"/>
    <col min="3847" max="3847" width="2.5703125" style="1" customWidth="1"/>
    <col min="3848" max="3848" width="10.85546875" style="1"/>
    <col min="3849" max="3849" width="3.5703125" style="1" customWidth="1"/>
    <col min="3850" max="3853" width="10.85546875" style="1"/>
    <col min="3854" max="3854" width="2.7109375" style="1" bestFit="1" customWidth="1"/>
    <col min="3855" max="3855" width="10.7109375" style="1" customWidth="1"/>
    <col min="3856" max="4097" width="10.85546875" style="1"/>
    <col min="4098" max="4098" width="15.42578125" style="1" customWidth="1"/>
    <col min="4099" max="4099" width="2.5703125" style="1" customWidth="1"/>
    <col min="4100" max="4100" width="12.5703125" style="1" customWidth="1"/>
    <col min="4101" max="4101" width="15.85546875" style="1" customWidth="1"/>
    <col min="4102" max="4102" width="11" style="1" bestFit="1" customWidth="1"/>
    <col min="4103" max="4103" width="2.5703125" style="1" customWidth="1"/>
    <col min="4104" max="4104" width="10.85546875" style="1"/>
    <col min="4105" max="4105" width="3.5703125" style="1" customWidth="1"/>
    <col min="4106" max="4109" width="10.85546875" style="1"/>
    <col min="4110" max="4110" width="2.7109375" style="1" bestFit="1" customWidth="1"/>
    <col min="4111" max="4111" width="10.7109375" style="1" customWidth="1"/>
    <col min="4112" max="4353" width="10.85546875" style="1"/>
    <col min="4354" max="4354" width="15.42578125" style="1" customWidth="1"/>
    <col min="4355" max="4355" width="2.5703125" style="1" customWidth="1"/>
    <col min="4356" max="4356" width="12.5703125" style="1" customWidth="1"/>
    <col min="4357" max="4357" width="15.85546875" style="1" customWidth="1"/>
    <col min="4358" max="4358" width="11" style="1" bestFit="1" customWidth="1"/>
    <col min="4359" max="4359" width="2.5703125" style="1" customWidth="1"/>
    <col min="4360" max="4360" width="10.85546875" style="1"/>
    <col min="4361" max="4361" width="3.5703125" style="1" customWidth="1"/>
    <col min="4362" max="4365" width="10.85546875" style="1"/>
    <col min="4366" max="4366" width="2.7109375" style="1" bestFit="1" customWidth="1"/>
    <col min="4367" max="4367" width="10.7109375" style="1" customWidth="1"/>
    <col min="4368" max="4609" width="10.85546875" style="1"/>
    <col min="4610" max="4610" width="15.42578125" style="1" customWidth="1"/>
    <col min="4611" max="4611" width="2.5703125" style="1" customWidth="1"/>
    <col min="4612" max="4612" width="12.5703125" style="1" customWidth="1"/>
    <col min="4613" max="4613" width="15.85546875" style="1" customWidth="1"/>
    <col min="4614" max="4614" width="11" style="1" bestFit="1" customWidth="1"/>
    <col min="4615" max="4615" width="2.5703125" style="1" customWidth="1"/>
    <col min="4616" max="4616" width="10.85546875" style="1"/>
    <col min="4617" max="4617" width="3.5703125" style="1" customWidth="1"/>
    <col min="4618" max="4621" width="10.85546875" style="1"/>
    <col min="4622" max="4622" width="2.7109375" style="1" bestFit="1" customWidth="1"/>
    <col min="4623" max="4623" width="10.7109375" style="1" customWidth="1"/>
    <col min="4624" max="4865" width="10.85546875" style="1"/>
    <col min="4866" max="4866" width="15.42578125" style="1" customWidth="1"/>
    <col min="4867" max="4867" width="2.5703125" style="1" customWidth="1"/>
    <col min="4868" max="4868" width="12.5703125" style="1" customWidth="1"/>
    <col min="4869" max="4869" width="15.85546875" style="1" customWidth="1"/>
    <col min="4870" max="4870" width="11" style="1" bestFit="1" customWidth="1"/>
    <col min="4871" max="4871" width="2.5703125" style="1" customWidth="1"/>
    <col min="4872" max="4872" width="10.85546875" style="1"/>
    <col min="4873" max="4873" width="3.5703125" style="1" customWidth="1"/>
    <col min="4874" max="4877" width="10.85546875" style="1"/>
    <col min="4878" max="4878" width="2.7109375" style="1" bestFit="1" customWidth="1"/>
    <col min="4879" max="4879" width="10.7109375" style="1" customWidth="1"/>
    <col min="4880" max="5121" width="10.85546875" style="1"/>
    <col min="5122" max="5122" width="15.42578125" style="1" customWidth="1"/>
    <col min="5123" max="5123" width="2.5703125" style="1" customWidth="1"/>
    <col min="5124" max="5124" width="12.5703125" style="1" customWidth="1"/>
    <col min="5125" max="5125" width="15.85546875" style="1" customWidth="1"/>
    <col min="5126" max="5126" width="11" style="1" bestFit="1" customWidth="1"/>
    <col min="5127" max="5127" width="2.5703125" style="1" customWidth="1"/>
    <col min="5128" max="5128" width="10.85546875" style="1"/>
    <col min="5129" max="5129" width="3.5703125" style="1" customWidth="1"/>
    <col min="5130" max="5133" width="10.85546875" style="1"/>
    <col min="5134" max="5134" width="2.7109375" style="1" bestFit="1" customWidth="1"/>
    <col min="5135" max="5135" width="10.7109375" style="1" customWidth="1"/>
    <col min="5136" max="5377" width="10.85546875" style="1"/>
    <col min="5378" max="5378" width="15.42578125" style="1" customWidth="1"/>
    <col min="5379" max="5379" width="2.5703125" style="1" customWidth="1"/>
    <col min="5380" max="5380" width="12.5703125" style="1" customWidth="1"/>
    <col min="5381" max="5381" width="15.85546875" style="1" customWidth="1"/>
    <col min="5382" max="5382" width="11" style="1" bestFit="1" customWidth="1"/>
    <col min="5383" max="5383" width="2.5703125" style="1" customWidth="1"/>
    <col min="5384" max="5384" width="10.85546875" style="1"/>
    <col min="5385" max="5385" width="3.5703125" style="1" customWidth="1"/>
    <col min="5386" max="5389" width="10.85546875" style="1"/>
    <col min="5390" max="5390" width="2.7109375" style="1" bestFit="1" customWidth="1"/>
    <col min="5391" max="5391" width="10.7109375" style="1" customWidth="1"/>
    <col min="5392" max="5633" width="10.85546875" style="1"/>
    <col min="5634" max="5634" width="15.42578125" style="1" customWidth="1"/>
    <col min="5635" max="5635" width="2.5703125" style="1" customWidth="1"/>
    <col min="5636" max="5636" width="12.5703125" style="1" customWidth="1"/>
    <col min="5637" max="5637" width="15.85546875" style="1" customWidth="1"/>
    <col min="5638" max="5638" width="11" style="1" bestFit="1" customWidth="1"/>
    <col min="5639" max="5639" width="2.5703125" style="1" customWidth="1"/>
    <col min="5640" max="5640" width="10.85546875" style="1"/>
    <col min="5641" max="5641" width="3.5703125" style="1" customWidth="1"/>
    <col min="5642" max="5645" width="10.85546875" style="1"/>
    <col min="5646" max="5646" width="2.7109375" style="1" bestFit="1" customWidth="1"/>
    <col min="5647" max="5647" width="10.7109375" style="1" customWidth="1"/>
    <col min="5648" max="5889" width="10.85546875" style="1"/>
    <col min="5890" max="5890" width="15.42578125" style="1" customWidth="1"/>
    <col min="5891" max="5891" width="2.5703125" style="1" customWidth="1"/>
    <col min="5892" max="5892" width="12.5703125" style="1" customWidth="1"/>
    <col min="5893" max="5893" width="15.85546875" style="1" customWidth="1"/>
    <col min="5894" max="5894" width="11" style="1" bestFit="1" customWidth="1"/>
    <col min="5895" max="5895" width="2.5703125" style="1" customWidth="1"/>
    <col min="5896" max="5896" width="10.85546875" style="1"/>
    <col min="5897" max="5897" width="3.5703125" style="1" customWidth="1"/>
    <col min="5898" max="5901" width="10.85546875" style="1"/>
    <col min="5902" max="5902" width="2.7109375" style="1" bestFit="1" customWidth="1"/>
    <col min="5903" max="5903" width="10.7109375" style="1" customWidth="1"/>
    <col min="5904" max="6145" width="10.85546875" style="1"/>
    <col min="6146" max="6146" width="15.42578125" style="1" customWidth="1"/>
    <col min="6147" max="6147" width="2.5703125" style="1" customWidth="1"/>
    <col min="6148" max="6148" width="12.5703125" style="1" customWidth="1"/>
    <col min="6149" max="6149" width="15.85546875" style="1" customWidth="1"/>
    <col min="6150" max="6150" width="11" style="1" bestFit="1" customWidth="1"/>
    <col min="6151" max="6151" width="2.5703125" style="1" customWidth="1"/>
    <col min="6152" max="6152" width="10.85546875" style="1"/>
    <col min="6153" max="6153" width="3.5703125" style="1" customWidth="1"/>
    <col min="6154" max="6157" width="10.85546875" style="1"/>
    <col min="6158" max="6158" width="2.7109375" style="1" bestFit="1" customWidth="1"/>
    <col min="6159" max="6159" width="10.7109375" style="1" customWidth="1"/>
    <col min="6160" max="6401" width="10.85546875" style="1"/>
    <col min="6402" max="6402" width="15.42578125" style="1" customWidth="1"/>
    <col min="6403" max="6403" width="2.5703125" style="1" customWidth="1"/>
    <col min="6404" max="6404" width="12.5703125" style="1" customWidth="1"/>
    <col min="6405" max="6405" width="15.85546875" style="1" customWidth="1"/>
    <col min="6406" max="6406" width="11" style="1" bestFit="1" customWidth="1"/>
    <col min="6407" max="6407" width="2.5703125" style="1" customWidth="1"/>
    <col min="6408" max="6408" width="10.85546875" style="1"/>
    <col min="6409" max="6409" width="3.5703125" style="1" customWidth="1"/>
    <col min="6410" max="6413" width="10.85546875" style="1"/>
    <col min="6414" max="6414" width="2.7109375" style="1" bestFit="1" customWidth="1"/>
    <col min="6415" max="6415" width="10.7109375" style="1" customWidth="1"/>
    <col min="6416" max="6657" width="10.85546875" style="1"/>
    <col min="6658" max="6658" width="15.42578125" style="1" customWidth="1"/>
    <col min="6659" max="6659" width="2.5703125" style="1" customWidth="1"/>
    <col min="6660" max="6660" width="12.5703125" style="1" customWidth="1"/>
    <col min="6661" max="6661" width="15.85546875" style="1" customWidth="1"/>
    <col min="6662" max="6662" width="11" style="1" bestFit="1" customWidth="1"/>
    <col min="6663" max="6663" width="2.5703125" style="1" customWidth="1"/>
    <col min="6664" max="6664" width="10.85546875" style="1"/>
    <col min="6665" max="6665" width="3.5703125" style="1" customWidth="1"/>
    <col min="6666" max="6669" width="10.85546875" style="1"/>
    <col min="6670" max="6670" width="2.7109375" style="1" bestFit="1" customWidth="1"/>
    <col min="6671" max="6671" width="10.7109375" style="1" customWidth="1"/>
    <col min="6672" max="6913" width="10.85546875" style="1"/>
    <col min="6914" max="6914" width="15.42578125" style="1" customWidth="1"/>
    <col min="6915" max="6915" width="2.5703125" style="1" customWidth="1"/>
    <col min="6916" max="6916" width="12.5703125" style="1" customWidth="1"/>
    <col min="6917" max="6917" width="15.85546875" style="1" customWidth="1"/>
    <col min="6918" max="6918" width="11" style="1" bestFit="1" customWidth="1"/>
    <col min="6919" max="6919" width="2.5703125" style="1" customWidth="1"/>
    <col min="6920" max="6920" width="10.85546875" style="1"/>
    <col min="6921" max="6921" width="3.5703125" style="1" customWidth="1"/>
    <col min="6922" max="6925" width="10.85546875" style="1"/>
    <col min="6926" max="6926" width="2.7109375" style="1" bestFit="1" customWidth="1"/>
    <col min="6927" max="6927" width="10.7109375" style="1" customWidth="1"/>
    <col min="6928" max="7169" width="10.85546875" style="1"/>
    <col min="7170" max="7170" width="15.42578125" style="1" customWidth="1"/>
    <col min="7171" max="7171" width="2.5703125" style="1" customWidth="1"/>
    <col min="7172" max="7172" width="12.5703125" style="1" customWidth="1"/>
    <col min="7173" max="7173" width="15.85546875" style="1" customWidth="1"/>
    <col min="7174" max="7174" width="11" style="1" bestFit="1" customWidth="1"/>
    <col min="7175" max="7175" width="2.5703125" style="1" customWidth="1"/>
    <col min="7176" max="7176" width="10.85546875" style="1"/>
    <col min="7177" max="7177" width="3.5703125" style="1" customWidth="1"/>
    <col min="7178" max="7181" width="10.85546875" style="1"/>
    <col min="7182" max="7182" width="2.7109375" style="1" bestFit="1" customWidth="1"/>
    <col min="7183" max="7183" width="10.7109375" style="1" customWidth="1"/>
    <col min="7184" max="7425" width="10.85546875" style="1"/>
    <col min="7426" max="7426" width="15.42578125" style="1" customWidth="1"/>
    <col min="7427" max="7427" width="2.5703125" style="1" customWidth="1"/>
    <col min="7428" max="7428" width="12.5703125" style="1" customWidth="1"/>
    <col min="7429" max="7429" width="15.85546875" style="1" customWidth="1"/>
    <col min="7430" max="7430" width="11" style="1" bestFit="1" customWidth="1"/>
    <col min="7431" max="7431" width="2.5703125" style="1" customWidth="1"/>
    <col min="7432" max="7432" width="10.85546875" style="1"/>
    <col min="7433" max="7433" width="3.5703125" style="1" customWidth="1"/>
    <col min="7434" max="7437" width="10.85546875" style="1"/>
    <col min="7438" max="7438" width="2.7109375" style="1" bestFit="1" customWidth="1"/>
    <col min="7439" max="7439" width="10.7109375" style="1" customWidth="1"/>
    <col min="7440" max="7681" width="10.85546875" style="1"/>
    <col min="7682" max="7682" width="15.42578125" style="1" customWidth="1"/>
    <col min="7683" max="7683" width="2.5703125" style="1" customWidth="1"/>
    <col min="7684" max="7684" width="12.5703125" style="1" customWidth="1"/>
    <col min="7685" max="7685" width="15.85546875" style="1" customWidth="1"/>
    <col min="7686" max="7686" width="11" style="1" bestFit="1" customWidth="1"/>
    <col min="7687" max="7687" width="2.5703125" style="1" customWidth="1"/>
    <col min="7688" max="7688" width="10.85546875" style="1"/>
    <col min="7689" max="7689" width="3.5703125" style="1" customWidth="1"/>
    <col min="7690" max="7693" width="10.85546875" style="1"/>
    <col min="7694" max="7694" width="2.7109375" style="1" bestFit="1" customWidth="1"/>
    <col min="7695" max="7695" width="10.7109375" style="1" customWidth="1"/>
    <col min="7696" max="7937" width="10.85546875" style="1"/>
    <col min="7938" max="7938" width="15.42578125" style="1" customWidth="1"/>
    <col min="7939" max="7939" width="2.5703125" style="1" customWidth="1"/>
    <col min="7940" max="7940" width="12.5703125" style="1" customWidth="1"/>
    <col min="7941" max="7941" width="15.85546875" style="1" customWidth="1"/>
    <col min="7942" max="7942" width="11" style="1" bestFit="1" customWidth="1"/>
    <col min="7943" max="7943" width="2.5703125" style="1" customWidth="1"/>
    <col min="7944" max="7944" width="10.85546875" style="1"/>
    <col min="7945" max="7945" width="3.5703125" style="1" customWidth="1"/>
    <col min="7946" max="7949" width="10.85546875" style="1"/>
    <col min="7950" max="7950" width="2.7109375" style="1" bestFit="1" customWidth="1"/>
    <col min="7951" max="7951" width="10.7109375" style="1" customWidth="1"/>
    <col min="7952" max="8193" width="10.85546875" style="1"/>
    <col min="8194" max="8194" width="15.42578125" style="1" customWidth="1"/>
    <col min="8195" max="8195" width="2.5703125" style="1" customWidth="1"/>
    <col min="8196" max="8196" width="12.5703125" style="1" customWidth="1"/>
    <col min="8197" max="8197" width="15.85546875" style="1" customWidth="1"/>
    <col min="8198" max="8198" width="11" style="1" bestFit="1" customWidth="1"/>
    <col min="8199" max="8199" width="2.5703125" style="1" customWidth="1"/>
    <col min="8200" max="8200" width="10.85546875" style="1"/>
    <col min="8201" max="8201" width="3.5703125" style="1" customWidth="1"/>
    <col min="8202" max="8205" width="10.85546875" style="1"/>
    <col min="8206" max="8206" width="2.7109375" style="1" bestFit="1" customWidth="1"/>
    <col min="8207" max="8207" width="10.7109375" style="1" customWidth="1"/>
    <col min="8208" max="8449" width="10.85546875" style="1"/>
    <col min="8450" max="8450" width="15.42578125" style="1" customWidth="1"/>
    <col min="8451" max="8451" width="2.5703125" style="1" customWidth="1"/>
    <col min="8452" max="8452" width="12.5703125" style="1" customWidth="1"/>
    <col min="8453" max="8453" width="15.85546875" style="1" customWidth="1"/>
    <col min="8454" max="8454" width="11" style="1" bestFit="1" customWidth="1"/>
    <col min="8455" max="8455" width="2.5703125" style="1" customWidth="1"/>
    <col min="8456" max="8456" width="10.85546875" style="1"/>
    <col min="8457" max="8457" width="3.5703125" style="1" customWidth="1"/>
    <col min="8458" max="8461" width="10.85546875" style="1"/>
    <col min="8462" max="8462" width="2.7109375" style="1" bestFit="1" customWidth="1"/>
    <col min="8463" max="8463" width="10.7109375" style="1" customWidth="1"/>
    <col min="8464" max="8705" width="10.85546875" style="1"/>
    <col min="8706" max="8706" width="15.42578125" style="1" customWidth="1"/>
    <col min="8707" max="8707" width="2.5703125" style="1" customWidth="1"/>
    <col min="8708" max="8708" width="12.5703125" style="1" customWidth="1"/>
    <col min="8709" max="8709" width="15.85546875" style="1" customWidth="1"/>
    <col min="8710" max="8710" width="11" style="1" bestFit="1" customWidth="1"/>
    <col min="8711" max="8711" width="2.5703125" style="1" customWidth="1"/>
    <col min="8712" max="8712" width="10.85546875" style="1"/>
    <col min="8713" max="8713" width="3.5703125" style="1" customWidth="1"/>
    <col min="8714" max="8717" width="10.85546875" style="1"/>
    <col min="8718" max="8718" width="2.7109375" style="1" bestFit="1" customWidth="1"/>
    <col min="8719" max="8719" width="10.7109375" style="1" customWidth="1"/>
    <col min="8720" max="8961" width="10.85546875" style="1"/>
    <col min="8962" max="8962" width="15.42578125" style="1" customWidth="1"/>
    <col min="8963" max="8963" width="2.5703125" style="1" customWidth="1"/>
    <col min="8964" max="8964" width="12.5703125" style="1" customWidth="1"/>
    <col min="8965" max="8965" width="15.85546875" style="1" customWidth="1"/>
    <col min="8966" max="8966" width="11" style="1" bestFit="1" customWidth="1"/>
    <col min="8967" max="8967" width="2.5703125" style="1" customWidth="1"/>
    <col min="8968" max="8968" width="10.85546875" style="1"/>
    <col min="8969" max="8969" width="3.5703125" style="1" customWidth="1"/>
    <col min="8970" max="8973" width="10.85546875" style="1"/>
    <col min="8974" max="8974" width="2.7109375" style="1" bestFit="1" customWidth="1"/>
    <col min="8975" max="8975" width="10.7109375" style="1" customWidth="1"/>
    <col min="8976" max="9217" width="10.85546875" style="1"/>
    <col min="9218" max="9218" width="15.42578125" style="1" customWidth="1"/>
    <col min="9219" max="9219" width="2.5703125" style="1" customWidth="1"/>
    <col min="9220" max="9220" width="12.5703125" style="1" customWidth="1"/>
    <col min="9221" max="9221" width="15.85546875" style="1" customWidth="1"/>
    <col min="9222" max="9222" width="11" style="1" bestFit="1" customWidth="1"/>
    <col min="9223" max="9223" width="2.5703125" style="1" customWidth="1"/>
    <col min="9224" max="9224" width="10.85546875" style="1"/>
    <col min="9225" max="9225" width="3.5703125" style="1" customWidth="1"/>
    <col min="9226" max="9229" width="10.85546875" style="1"/>
    <col min="9230" max="9230" width="2.7109375" style="1" bestFit="1" customWidth="1"/>
    <col min="9231" max="9231" width="10.7109375" style="1" customWidth="1"/>
    <col min="9232" max="9473" width="10.85546875" style="1"/>
    <col min="9474" max="9474" width="15.42578125" style="1" customWidth="1"/>
    <col min="9475" max="9475" width="2.5703125" style="1" customWidth="1"/>
    <col min="9476" max="9476" width="12.5703125" style="1" customWidth="1"/>
    <col min="9477" max="9477" width="15.85546875" style="1" customWidth="1"/>
    <col min="9478" max="9478" width="11" style="1" bestFit="1" customWidth="1"/>
    <col min="9479" max="9479" width="2.5703125" style="1" customWidth="1"/>
    <col min="9480" max="9480" width="10.85546875" style="1"/>
    <col min="9481" max="9481" width="3.5703125" style="1" customWidth="1"/>
    <col min="9482" max="9485" width="10.85546875" style="1"/>
    <col min="9486" max="9486" width="2.7109375" style="1" bestFit="1" customWidth="1"/>
    <col min="9487" max="9487" width="10.7109375" style="1" customWidth="1"/>
    <col min="9488" max="9729" width="10.85546875" style="1"/>
    <col min="9730" max="9730" width="15.42578125" style="1" customWidth="1"/>
    <col min="9731" max="9731" width="2.5703125" style="1" customWidth="1"/>
    <col min="9732" max="9732" width="12.5703125" style="1" customWidth="1"/>
    <col min="9733" max="9733" width="15.85546875" style="1" customWidth="1"/>
    <col min="9734" max="9734" width="11" style="1" bestFit="1" customWidth="1"/>
    <col min="9735" max="9735" width="2.5703125" style="1" customWidth="1"/>
    <col min="9736" max="9736" width="10.85546875" style="1"/>
    <col min="9737" max="9737" width="3.5703125" style="1" customWidth="1"/>
    <col min="9738" max="9741" width="10.85546875" style="1"/>
    <col min="9742" max="9742" width="2.7109375" style="1" bestFit="1" customWidth="1"/>
    <col min="9743" max="9743" width="10.7109375" style="1" customWidth="1"/>
    <col min="9744" max="9985" width="10.85546875" style="1"/>
    <col min="9986" max="9986" width="15.42578125" style="1" customWidth="1"/>
    <col min="9987" max="9987" width="2.5703125" style="1" customWidth="1"/>
    <col min="9988" max="9988" width="12.5703125" style="1" customWidth="1"/>
    <col min="9989" max="9989" width="15.85546875" style="1" customWidth="1"/>
    <col min="9990" max="9990" width="11" style="1" bestFit="1" customWidth="1"/>
    <col min="9991" max="9991" width="2.5703125" style="1" customWidth="1"/>
    <col min="9992" max="9992" width="10.85546875" style="1"/>
    <col min="9993" max="9993" width="3.5703125" style="1" customWidth="1"/>
    <col min="9994" max="9997" width="10.85546875" style="1"/>
    <col min="9998" max="9998" width="2.7109375" style="1" bestFit="1" customWidth="1"/>
    <col min="9999" max="9999" width="10.7109375" style="1" customWidth="1"/>
    <col min="10000" max="10241" width="10.85546875" style="1"/>
    <col min="10242" max="10242" width="15.42578125" style="1" customWidth="1"/>
    <col min="10243" max="10243" width="2.5703125" style="1" customWidth="1"/>
    <col min="10244" max="10244" width="12.5703125" style="1" customWidth="1"/>
    <col min="10245" max="10245" width="15.85546875" style="1" customWidth="1"/>
    <col min="10246" max="10246" width="11" style="1" bestFit="1" customWidth="1"/>
    <col min="10247" max="10247" width="2.5703125" style="1" customWidth="1"/>
    <col min="10248" max="10248" width="10.85546875" style="1"/>
    <col min="10249" max="10249" width="3.5703125" style="1" customWidth="1"/>
    <col min="10250" max="10253" width="10.85546875" style="1"/>
    <col min="10254" max="10254" width="2.7109375" style="1" bestFit="1" customWidth="1"/>
    <col min="10255" max="10255" width="10.7109375" style="1" customWidth="1"/>
    <col min="10256" max="10497" width="10.85546875" style="1"/>
    <col min="10498" max="10498" width="15.42578125" style="1" customWidth="1"/>
    <col min="10499" max="10499" width="2.5703125" style="1" customWidth="1"/>
    <col min="10500" max="10500" width="12.5703125" style="1" customWidth="1"/>
    <col min="10501" max="10501" width="15.85546875" style="1" customWidth="1"/>
    <col min="10502" max="10502" width="11" style="1" bestFit="1" customWidth="1"/>
    <col min="10503" max="10503" width="2.5703125" style="1" customWidth="1"/>
    <col min="10504" max="10504" width="10.85546875" style="1"/>
    <col min="10505" max="10505" width="3.5703125" style="1" customWidth="1"/>
    <col min="10506" max="10509" width="10.85546875" style="1"/>
    <col min="10510" max="10510" width="2.7109375" style="1" bestFit="1" customWidth="1"/>
    <col min="10511" max="10511" width="10.7109375" style="1" customWidth="1"/>
    <col min="10512" max="10753" width="10.85546875" style="1"/>
    <col min="10754" max="10754" width="15.42578125" style="1" customWidth="1"/>
    <col min="10755" max="10755" width="2.5703125" style="1" customWidth="1"/>
    <col min="10756" max="10756" width="12.5703125" style="1" customWidth="1"/>
    <col min="10757" max="10757" width="15.85546875" style="1" customWidth="1"/>
    <col min="10758" max="10758" width="11" style="1" bestFit="1" customWidth="1"/>
    <col min="10759" max="10759" width="2.5703125" style="1" customWidth="1"/>
    <col min="10760" max="10760" width="10.85546875" style="1"/>
    <col min="10761" max="10761" width="3.5703125" style="1" customWidth="1"/>
    <col min="10762" max="10765" width="10.85546875" style="1"/>
    <col min="10766" max="10766" width="2.7109375" style="1" bestFit="1" customWidth="1"/>
    <col min="10767" max="10767" width="10.7109375" style="1" customWidth="1"/>
    <col min="10768" max="11009" width="10.85546875" style="1"/>
    <col min="11010" max="11010" width="15.42578125" style="1" customWidth="1"/>
    <col min="11011" max="11011" width="2.5703125" style="1" customWidth="1"/>
    <col min="11012" max="11012" width="12.5703125" style="1" customWidth="1"/>
    <col min="11013" max="11013" width="15.85546875" style="1" customWidth="1"/>
    <col min="11014" max="11014" width="11" style="1" bestFit="1" customWidth="1"/>
    <col min="11015" max="11015" width="2.5703125" style="1" customWidth="1"/>
    <col min="11016" max="11016" width="10.85546875" style="1"/>
    <col min="11017" max="11017" width="3.5703125" style="1" customWidth="1"/>
    <col min="11018" max="11021" width="10.85546875" style="1"/>
    <col min="11022" max="11022" width="2.7109375" style="1" bestFit="1" customWidth="1"/>
    <col min="11023" max="11023" width="10.7109375" style="1" customWidth="1"/>
    <col min="11024" max="11265" width="10.85546875" style="1"/>
    <col min="11266" max="11266" width="15.42578125" style="1" customWidth="1"/>
    <col min="11267" max="11267" width="2.5703125" style="1" customWidth="1"/>
    <col min="11268" max="11268" width="12.5703125" style="1" customWidth="1"/>
    <col min="11269" max="11269" width="15.85546875" style="1" customWidth="1"/>
    <col min="11270" max="11270" width="11" style="1" bestFit="1" customWidth="1"/>
    <col min="11271" max="11271" width="2.5703125" style="1" customWidth="1"/>
    <col min="11272" max="11272" width="10.85546875" style="1"/>
    <col min="11273" max="11273" width="3.5703125" style="1" customWidth="1"/>
    <col min="11274" max="11277" width="10.85546875" style="1"/>
    <col min="11278" max="11278" width="2.7109375" style="1" bestFit="1" customWidth="1"/>
    <col min="11279" max="11279" width="10.7109375" style="1" customWidth="1"/>
    <col min="11280" max="11521" width="10.85546875" style="1"/>
    <col min="11522" max="11522" width="15.42578125" style="1" customWidth="1"/>
    <col min="11523" max="11523" width="2.5703125" style="1" customWidth="1"/>
    <col min="11524" max="11524" width="12.5703125" style="1" customWidth="1"/>
    <col min="11525" max="11525" width="15.85546875" style="1" customWidth="1"/>
    <col min="11526" max="11526" width="11" style="1" bestFit="1" customWidth="1"/>
    <col min="11527" max="11527" width="2.5703125" style="1" customWidth="1"/>
    <col min="11528" max="11528" width="10.85546875" style="1"/>
    <col min="11529" max="11529" width="3.5703125" style="1" customWidth="1"/>
    <col min="11530" max="11533" width="10.85546875" style="1"/>
    <col min="11534" max="11534" width="2.7109375" style="1" bestFit="1" customWidth="1"/>
    <col min="11535" max="11535" width="10.7109375" style="1" customWidth="1"/>
    <col min="11536" max="11777" width="10.85546875" style="1"/>
    <col min="11778" max="11778" width="15.42578125" style="1" customWidth="1"/>
    <col min="11779" max="11779" width="2.5703125" style="1" customWidth="1"/>
    <col min="11780" max="11780" width="12.5703125" style="1" customWidth="1"/>
    <col min="11781" max="11781" width="15.85546875" style="1" customWidth="1"/>
    <col min="11782" max="11782" width="11" style="1" bestFit="1" customWidth="1"/>
    <col min="11783" max="11783" width="2.5703125" style="1" customWidth="1"/>
    <col min="11784" max="11784" width="10.85546875" style="1"/>
    <col min="11785" max="11785" width="3.5703125" style="1" customWidth="1"/>
    <col min="11786" max="11789" width="10.85546875" style="1"/>
    <col min="11790" max="11790" width="2.7109375" style="1" bestFit="1" customWidth="1"/>
    <col min="11791" max="11791" width="10.7109375" style="1" customWidth="1"/>
    <col min="11792" max="12033" width="10.85546875" style="1"/>
    <col min="12034" max="12034" width="15.42578125" style="1" customWidth="1"/>
    <col min="12035" max="12035" width="2.5703125" style="1" customWidth="1"/>
    <col min="12036" max="12036" width="12.5703125" style="1" customWidth="1"/>
    <col min="12037" max="12037" width="15.85546875" style="1" customWidth="1"/>
    <col min="12038" max="12038" width="11" style="1" bestFit="1" customWidth="1"/>
    <col min="12039" max="12039" width="2.5703125" style="1" customWidth="1"/>
    <col min="12040" max="12040" width="10.85546875" style="1"/>
    <col min="12041" max="12041" width="3.5703125" style="1" customWidth="1"/>
    <col min="12042" max="12045" width="10.85546875" style="1"/>
    <col min="12046" max="12046" width="2.7109375" style="1" bestFit="1" customWidth="1"/>
    <col min="12047" max="12047" width="10.7109375" style="1" customWidth="1"/>
    <col min="12048" max="12289" width="10.85546875" style="1"/>
    <col min="12290" max="12290" width="15.42578125" style="1" customWidth="1"/>
    <col min="12291" max="12291" width="2.5703125" style="1" customWidth="1"/>
    <col min="12292" max="12292" width="12.5703125" style="1" customWidth="1"/>
    <col min="12293" max="12293" width="15.85546875" style="1" customWidth="1"/>
    <col min="12294" max="12294" width="11" style="1" bestFit="1" customWidth="1"/>
    <col min="12295" max="12295" width="2.5703125" style="1" customWidth="1"/>
    <col min="12296" max="12296" width="10.85546875" style="1"/>
    <col min="12297" max="12297" width="3.5703125" style="1" customWidth="1"/>
    <col min="12298" max="12301" width="10.85546875" style="1"/>
    <col min="12302" max="12302" width="2.7109375" style="1" bestFit="1" customWidth="1"/>
    <col min="12303" max="12303" width="10.7109375" style="1" customWidth="1"/>
    <col min="12304" max="12545" width="10.85546875" style="1"/>
    <col min="12546" max="12546" width="15.42578125" style="1" customWidth="1"/>
    <col min="12547" max="12547" width="2.5703125" style="1" customWidth="1"/>
    <col min="12548" max="12548" width="12.5703125" style="1" customWidth="1"/>
    <col min="12549" max="12549" width="15.85546875" style="1" customWidth="1"/>
    <col min="12550" max="12550" width="11" style="1" bestFit="1" customWidth="1"/>
    <col min="12551" max="12551" width="2.5703125" style="1" customWidth="1"/>
    <col min="12552" max="12552" width="10.85546875" style="1"/>
    <col min="12553" max="12553" width="3.5703125" style="1" customWidth="1"/>
    <col min="12554" max="12557" width="10.85546875" style="1"/>
    <col min="12558" max="12558" width="2.7109375" style="1" bestFit="1" customWidth="1"/>
    <col min="12559" max="12559" width="10.7109375" style="1" customWidth="1"/>
    <col min="12560" max="12801" width="10.85546875" style="1"/>
    <col min="12802" max="12802" width="15.42578125" style="1" customWidth="1"/>
    <col min="12803" max="12803" width="2.5703125" style="1" customWidth="1"/>
    <col min="12804" max="12804" width="12.5703125" style="1" customWidth="1"/>
    <col min="12805" max="12805" width="15.85546875" style="1" customWidth="1"/>
    <col min="12806" max="12806" width="11" style="1" bestFit="1" customWidth="1"/>
    <col min="12807" max="12807" width="2.5703125" style="1" customWidth="1"/>
    <col min="12808" max="12808" width="10.85546875" style="1"/>
    <col min="12809" max="12809" width="3.5703125" style="1" customWidth="1"/>
    <col min="12810" max="12813" width="10.85546875" style="1"/>
    <col min="12814" max="12814" width="2.7109375" style="1" bestFit="1" customWidth="1"/>
    <col min="12815" max="12815" width="10.7109375" style="1" customWidth="1"/>
    <col min="12816" max="13057" width="10.85546875" style="1"/>
    <col min="13058" max="13058" width="15.42578125" style="1" customWidth="1"/>
    <col min="13059" max="13059" width="2.5703125" style="1" customWidth="1"/>
    <col min="13060" max="13060" width="12.5703125" style="1" customWidth="1"/>
    <col min="13061" max="13061" width="15.85546875" style="1" customWidth="1"/>
    <col min="13062" max="13062" width="11" style="1" bestFit="1" customWidth="1"/>
    <col min="13063" max="13063" width="2.5703125" style="1" customWidth="1"/>
    <col min="13064" max="13064" width="10.85546875" style="1"/>
    <col min="13065" max="13065" width="3.5703125" style="1" customWidth="1"/>
    <col min="13066" max="13069" width="10.85546875" style="1"/>
    <col min="13070" max="13070" width="2.7109375" style="1" bestFit="1" customWidth="1"/>
    <col min="13071" max="13071" width="10.7109375" style="1" customWidth="1"/>
    <col min="13072" max="13313" width="10.85546875" style="1"/>
    <col min="13314" max="13314" width="15.42578125" style="1" customWidth="1"/>
    <col min="13315" max="13315" width="2.5703125" style="1" customWidth="1"/>
    <col min="13316" max="13316" width="12.5703125" style="1" customWidth="1"/>
    <col min="13317" max="13317" width="15.85546875" style="1" customWidth="1"/>
    <col min="13318" max="13318" width="11" style="1" bestFit="1" customWidth="1"/>
    <col min="13319" max="13319" width="2.5703125" style="1" customWidth="1"/>
    <col min="13320" max="13320" width="10.85546875" style="1"/>
    <col min="13321" max="13321" width="3.5703125" style="1" customWidth="1"/>
    <col min="13322" max="13325" width="10.85546875" style="1"/>
    <col min="13326" max="13326" width="2.7109375" style="1" bestFit="1" customWidth="1"/>
    <col min="13327" max="13327" width="10.7109375" style="1" customWidth="1"/>
    <col min="13328" max="13569" width="10.85546875" style="1"/>
    <col min="13570" max="13570" width="15.42578125" style="1" customWidth="1"/>
    <col min="13571" max="13571" width="2.5703125" style="1" customWidth="1"/>
    <col min="13572" max="13572" width="12.5703125" style="1" customWidth="1"/>
    <col min="13573" max="13573" width="15.85546875" style="1" customWidth="1"/>
    <col min="13574" max="13574" width="11" style="1" bestFit="1" customWidth="1"/>
    <col min="13575" max="13575" width="2.5703125" style="1" customWidth="1"/>
    <col min="13576" max="13576" width="10.85546875" style="1"/>
    <col min="13577" max="13577" width="3.5703125" style="1" customWidth="1"/>
    <col min="13578" max="13581" width="10.85546875" style="1"/>
    <col min="13582" max="13582" width="2.7109375" style="1" bestFit="1" customWidth="1"/>
    <col min="13583" max="13583" width="10.7109375" style="1" customWidth="1"/>
    <col min="13584" max="13825" width="10.85546875" style="1"/>
    <col min="13826" max="13826" width="15.42578125" style="1" customWidth="1"/>
    <col min="13827" max="13827" width="2.5703125" style="1" customWidth="1"/>
    <col min="13828" max="13828" width="12.5703125" style="1" customWidth="1"/>
    <col min="13829" max="13829" width="15.85546875" style="1" customWidth="1"/>
    <col min="13830" max="13830" width="11" style="1" bestFit="1" customWidth="1"/>
    <col min="13831" max="13831" width="2.5703125" style="1" customWidth="1"/>
    <col min="13832" max="13832" width="10.85546875" style="1"/>
    <col min="13833" max="13833" width="3.5703125" style="1" customWidth="1"/>
    <col min="13834" max="13837" width="10.85546875" style="1"/>
    <col min="13838" max="13838" width="2.7109375" style="1" bestFit="1" customWidth="1"/>
    <col min="13839" max="13839" width="10.7109375" style="1" customWidth="1"/>
    <col min="13840" max="14081" width="10.85546875" style="1"/>
    <col min="14082" max="14082" width="15.42578125" style="1" customWidth="1"/>
    <col min="14083" max="14083" width="2.5703125" style="1" customWidth="1"/>
    <col min="14084" max="14084" width="12.5703125" style="1" customWidth="1"/>
    <col min="14085" max="14085" width="15.85546875" style="1" customWidth="1"/>
    <col min="14086" max="14086" width="11" style="1" bestFit="1" customWidth="1"/>
    <col min="14087" max="14087" width="2.5703125" style="1" customWidth="1"/>
    <col min="14088" max="14088" width="10.85546875" style="1"/>
    <col min="14089" max="14089" width="3.5703125" style="1" customWidth="1"/>
    <col min="14090" max="14093" width="10.85546875" style="1"/>
    <col min="14094" max="14094" width="2.7109375" style="1" bestFit="1" customWidth="1"/>
    <col min="14095" max="14095" width="10.7109375" style="1" customWidth="1"/>
    <col min="14096" max="14337" width="10.85546875" style="1"/>
    <col min="14338" max="14338" width="15.42578125" style="1" customWidth="1"/>
    <col min="14339" max="14339" width="2.5703125" style="1" customWidth="1"/>
    <col min="14340" max="14340" width="12.5703125" style="1" customWidth="1"/>
    <col min="14341" max="14341" width="15.85546875" style="1" customWidth="1"/>
    <col min="14342" max="14342" width="11" style="1" bestFit="1" customWidth="1"/>
    <col min="14343" max="14343" width="2.5703125" style="1" customWidth="1"/>
    <col min="14344" max="14344" width="10.85546875" style="1"/>
    <col min="14345" max="14345" width="3.5703125" style="1" customWidth="1"/>
    <col min="14346" max="14349" width="10.85546875" style="1"/>
    <col min="14350" max="14350" width="2.7109375" style="1" bestFit="1" customWidth="1"/>
    <col min="14351" max="14351" width="10.7109375" style="1" customWidth="1"/>
    <col min="14352" max="14593" width="10.85546875" style="1"/>
    <col min="14594" max="14594" width="15.42578125" style="1" customWidth="1"/>
    <col min="14595" max="14595" width="2.5703125" style="1" customWidth="1"/>
    <col min="14596" max="14596" width="12.5703125" style="1" customWidth="1"/>
    <col min="14597" max="14597" width="15.85546875" style="1" customWidth="1"/>
    <col min="14598" max="14598" width="11" style="1" bestFit="1" customWidth="1"/>
    <col min="14599" max="14599" width="2.5703125" style="1" customWidth="1"/>
    <col min="14600" max="14600" width="10.85546875" style="1"/>
    <col min="14601" max="14601" width="3.5703125" style="1" customWidth="1"/>
    <col min="14602" max="14605" width="10.85546875" style="1"/>
    <col min="14606" max="14606" width="2.7109375" style="1" bestFit="1" customWidth="1"/>
    <col min="14607" max="14607" width="10.7109375" style="1" customWidth="1"/>
    <col min="14608" max="14849" width="10.85546875" style="1"/>
    <col min="14850" max="14850" width="15.42578125" style="1" customWidth="1"/>
    <col min="14851" max="14851" width="2.5703125" style="1" customWidth="1"/>
    <col min="14852" max="14852" width="12.5703125" style="1" customWidth="1"/>
    <col min="14853" max="14853" width="15.85546875" style="1" customWidth="1"/>
    <col min="14854" max="14854" width="11" style="1" bestFit="1" customWidth="1"/>
    <col min="14855" max="14855" width="2.5703125" style="1" customWidth="1"/>
    <col min="14856" max="14856" width="10.85546875" style="1"/>
    <col min="14857" max="14857" width="3.5703125" style="1" customWidth="1"/>
    <col min="14858" max="14861" width="10.85546875" style="1"/>
    <col min="14862" max="14862" width="2.7109375" style="1" bestFit="1" customWidth="1"/>
    <col min="14863" max="14863" width="10.7109375" style="1" customWidth="1"/>
    <col min="14864" max="15105" width="10.85546875" style="1"/>
    <col min="15106" max="15106" width="15.42578125" style="1" customWidth="1"/>
    <col min="15107" max="15107" width="2.5703125" style="1" customWidth="1"/>
    <col min="15108" max="15108" width="12.5703125" style="1" customWidth="1"/>
    <col min="15109" max="15109" width="15.85546875" style="1" customWidth="1"/>
    <col min="15110" max="15110" width="11" style="1" bestFit="1" customWidth="1"/>
    <col min="15111" max="15111" width="2.5703125" style="1" customWidth="1"/>
    <col min="15112" max="15112" width="10.85546875" style="1"/>
    <col min="15113" max="15113" width="3.5703125" style="1" customWidth="1"/>
    <col min="15114" max="15117" width="10.85546875" style="1"/>
    <col min="15118" max="15118" width="2.7109375" style="1" bestFit="1" customWidth="1"/>
    <col min="15119" max="15119" width="10.7109375" style="1" customWidth="1"/>
    <col min="15120" max="15361" width="10.85546875" style="1"/>
    <col min="15362" max="15362" width="15.42578125" style="1" customWidth="1"/>
    <col min="15363" max="15363" width="2.5703125" style="1" customWidth="1"/>
    <col min="15364" max="15364" width="12.5703125" style="1" customWidth="1"/>
    <col min="15365" max="15365" width="15.85546875" style="1" customWidth="1"/>
    <col min="15366" max="15366" width="11" style="1" bestFit="1" customWidth="1"/>
    <col min="15367" max="15367" width="2.5703125" style="1" customWidth="1"/>
    <col min="15368" max="15368" width="10.85546875" style="1"/>
    <col min="15369" max="15369" width="3.5703125" style="1" customWidth="1"/>
    <col min="15370" max="15373" width="10.85546875" style="1"/>
    <col min="15374" max="15374" width="2.7109375" style="1" bestFit="1" customWidth="1"/>
    <col min="15375" max="15375" width="10.7109375" style="1" customWidth="1"/>
    <col min="15376" max="15617" width="10.85546875" style="1"/>
    <col min="15618" max="15618" width="15.42578125" style="1" customWidth="1"/>
    <col min="15619" max="15619" width="2.5703125" style="1" customWidth="1"/>
    <col min="15620" max="15620" width="12.5703125" style="1" customWidth="1"/>
    <col min="15621" max="15621" width="15.85546875" style="1" customWidth="1"/>
    <col min="15622" max="15622" width="11" style="1" bestFit="1" customWidth="1"/>
    <col min="15623" max="15623" width="2.5703125" style="1" customWidth="1"/>
    <col min="15624" max="15624" width="10.85546875" style="1"/>
    <col min="15625" max="15625" width="3.5703125" style="1" customWidth="1"/>
    <col min="15626" max="15629" width="10.85546875" style="1"/>
    <col min="15630" max="15630" width="2.7109375" style="1" bestFit="1" customWidth="1"/>
    <col min="15631" max="15631" width="10.7109375" style="1" customWidth="1"/>
    <col min="15632" max="15873" width="10.85546875" style="1"/>
    <col min="15874" max="15874" width="15.42578125" style="1" customWidth="1"/>
    <col min="15875" max="15875" width="2.5703125" style="1" customWidth="1"/>
    <col min="15876" max="15876" width="12.5703125" style="1" customWidth="1"/>
    <col min="15877" max="15877" width="15.85546875" style="1" customWidth="1"/>
    <col min="15878" max="15878" width="11" style="1" bestFit="1" customWidth="1"/>
    <col min="15879" max="15879" width="2.5703125" style="1" customWidth="1"/>
    <col min="15880" max="15880" width="10.85546875" style="1"/>
    <col min="15881" max="15881" width="3.5703125" style="1" customWidth="1"/>
    <col min="15882" max="15885" width="10.85546875" style="1"/>
    <col min="15886" max="15886" width="2.7109375" style="1" bestFit="1" customWidth="1"/>
    <col min="15887" max="15887" width="10.7109375" style="1" customWidth="1"/>
    <col min="15888" max="16129" width="10.85546875" style="1"/>
    <col min="16130" max="16130" width="15.42578125" style="1" customWidth="1"/>
    <col min="16131" max="16131" width="2.5703125" style="1" customWidth="1"/>
    <col min="16132" max="16132" width="12.5703125" style="1" customWidth="1"/>
    <col min="16133" max="16133" width="15.85546875" style="1" customWidth="1"/>
    <col min="16134" max="16134" width="11" style="1" bestFit="1" customWidth="1"/>
    <col min="16135" max="16135" width="2.5703125" style="1" customWidth="1"/>
    <col min="16136" max="16136" width="10.85546875" style="1"/>
    <col min="16137" max="16137" width="3.5703125" style="1" customWidth="1"/>
    <col min="16138" max="16141" width="10.85546875" style="1"/>
    <col min="16142" max="16142" width="2.7109375" style="1" bestFit="1" customWidth="1"/>
    <col min="16143" max="16143" width="10.7109375" style="1" customWidth="1"/>
    <col min="16144" max="16384" width="10.85546875" style="1"/>
  </cols>
  <sheetData>
    <row r="2" spans="2:15" ht="18.75" x14ac:dyDescent="0.25">
      <c r="B2" s="47" t="s">
        <v>16</v>
      </c>
      <c r="C2" s="48"/>
      <c r="D2" s="48"/>
      <c r="E2" s="48"/>
      <c r="F2" s="48"/>
      <c r="G2" s="48"/>
      <c r="H2" s="49"/>
    </row>
    <row r="3" spans="2:15" ht="18.75" x14ac:dyDescent="0.25">
      <c r="B3" s="23"/>
      <c r="C3" s="22"/>
      <c r="D3" s="22"/>
      <c r="E3" s="22"/>
      <c r="F3" s="22"/>
      <c r="G3" s="22"/>
      <c r="H3" s="24"/>
    </row>
    <row r="4" spans="2:15" ht="23.25" x14ac:dyDescent="0.25">
      <c r="B4" s="2"/>
      <c r="C4" s="50" t="s">
        <v>19</v>
      </c>
      <c r="D4" s="50"/>
      <c r="E4" s="50"/>
      <c r="F4" s="50"/>
      <c r="G4" s="50"/>
      <c r="H4" s="51"/>
    </row>
    <row r="5" spans="2:15" ht="18.75" customHeight="1" x14ac:dyDescent="0.25">
      <c r="B5" s="2"/>
      <c r="C5" s="52" t="s">
        <v>2</v>
      </c>
      <c r="D5" s="52"/>
      <c r="E5" s="52"/>
      <c r="F5" s="52"/>
      <c r="G5" s="52"/>
      <c r="H5" s="53"/>
      <c r="L5" s="70" t="s">
        <v>1</v>
      </c>
      <c r="M5" s="71"/>
      <c r="N5" s="71"/>
      <c r="O5" s="72"/>
    </row>
    <row r="6" spans="2:15" ht="18.75" customHeight="1" x14ac:dyDescent="0.25">
      <c r="B6" s="2"/>
      <c r="C6" s="52" t="s">
        <v>4</v>
      </c>
      <c r="D6" s="52"/>
      <c r="E6" s="52"/>
      <c r="F6" s="52"/>
      <c r="G6" s="52"/>
      <c r="H6" s="53"/>
      <c r="L6" s="28" t="s">
        <v>3</v>
      </c>
      <c r="M6" s="31" t="s">
        <v>66</v>
      </c>
      <c r="N6" s="32"/>
      <c r="O6" s="33"/>
    </row>
    <row r="7" spans="2:15" ht="18.75" customHeight="1" x14ac:dyDescent="0.25">
      <c r="B7" s="2"/>
      <c r="C7" s="54"/>
      <c r="D7" s="54"/>
      <c r="E7" s="54"/>
      <c r="F7" s="54"/>
      <c r="G7" s="54"/>
      <c r="H7" s="55"/>
      <c r="L7" s="29"/>
      <c r="M7" s="34"/>
      <c r="N7" s="35"/>
      <c r="O7" s="36"/>
    </row>
    <row r="8" spans="2:15" ht="18.75" customHeight="1" x14ac:dyDescent="0.25">
      <c r="B8" s="2"/>
      <c r="C8" s="54" t="s">
        <v>17</v>
      </c>
      <c r="D8" s="54"/>
      <c r="E8" s="54"/>
      <c r="F8" s="54"/>
      <c r="G8" s="54"/>
      <c r="H8" s="55"/>
      <c r="L8" s="29"/>
      <c r="M8" s="34"/>
      <c r="N8" s="35"/>
      <c r="O8" s="36"/>
    </row>
    <row r="9" spans="2:15" ht="18.75" customHeight="1" x14ac:dyDescent="0.25">
      <c r="B9" s="2"/>
      <c r="C9" s="56" t="s">
        <v>18</v>
      </c>
      <c r="D9" s="54"/>
      <c r="E9" s="54"/>
      <c r="F9" s="54"/>
      <c r="G9" s="54"/>
      <c r="H9" s="55"/>
      <c r="L9" s="29"/>
      <c r="M9" s="34"/>
      <c r="N9" s="35"/>
      <c r="O9" s="36"/>
    </row>
    <row r="10" spans="2:15" ht="23.25" customHeight="1" x14ac:dyDescent="0.25">
      <c r="B10" s="2"/>
      <c r="C10" s="57" t="s">
        <v>20</v>
      </c>
      <c r="D10" s="57"/>
      <c r="E10" s="57"/>
      <c r="F10" s="57"/>
      <c r="G10" s="57"/>
      <c r="H10" s="58"/>
      <c r="L10" s="29"/>
      <c r="M10" s="34"/>
      <c r="N10" s="35"/>
      <c r="O10" s="36"/>
    </row>
    <row r="11" spans="2:15" ht="23.25" customHeight="1" x14ac:dyDescent="0.25">
      <c r="B11" s="3"/>
      <c r="C11" s="25"/>
      <c r="D11" s="25"/>
      <c r="E11" s="25"/>
      <c r="F11" s="25"/>
      <c r="G11" s="25"/>
      <c r="H11" s="26"/>
      <c r="L11" s="30"/>
      <c r="M11" s="37"/>
      <c r="N11" s="38"/>
      <c r="O11" s="39"/>
    </row>
    <row r="14" spans="2:15" ht="15" customHeight="1" x14ac:dyDescent="0.25">
      <c r="B14" s="40" t="s">
        <v>0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2"/>
    </row>
    <row r="15" spans="2:15" ht="15" customHeight="1" x14ac:dyDescent="0.25"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</row>
    <row r="16" spans="2:15" ht="21" customHeight="1" x14ac:dyDescent="0.25"/>
    <row r="17" spans="2:15" ht="21" customHeight="1" x14ac:dyDescent="0.25">
      <c r="E17" s="46" t="s">
        <v>5</v>
      </c>
      <c r="F17" s="46"/>
      <c r="G17" s="46"/>
      <c r="H17" s="46"/>
      <c r="I17" s="46"/>
      <c r="J17" s="46"/>
      <c r="K17" s="46"/>
    </row>
    <row r="18" spans="2:15" ht="18.75" customHeight="1" x14ac:dyDescent="0.25">
      <c r="E18" s="46"/>
      <c r="F18" s="46"/>
      <c r="G18" s="46"/>
      <c r="H18" s="46"/>
      <c r="I18" s="46"/>
      <c r="J18" s="46"/>
      <c r="K18" s="46"/>
    </row>
    <row r="19" spans="2:15" x14ac:dyDescent="0.25">
      <c r="L19" s="4"/>
      <c r="M19" s="5"/>
      <c r="N19" s="5"/>
      <c r="O19" s="5"/>
    </row>
    <row r="20" spans="2:15" ht="15.75" thickBot="1" x14ac:dyDescent="0.3"/>
    <row r="21" spans="2:15" ht="18.75" x14ac:dyDescent="0.25">
      <c r="B21" s="6"/>
      <c r="C21" s="7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9"/>
    </row>
    <row r="22" spans="2:15" ht="18.75" x14ac:dyDescent="0.25">
      <c r="B22" s="10"/>
      <c r="C22" s="11"/>
      <c r="D22" s="11"/>
      <c r="E22" s="68" t="s">
        <v>6</v>
      </c>
      <c r="F22" s="68"/>
      <c r="G22" s="68"/>
      <c r="H22" s="68"/>
      <c r="I22" s="64"/>
      <c r="J22" s="64"/>
      <c r="K22" s="64"/>
      <c r="L22" s="64"/>
      <c r="M22" s="64"/>
      <c r="N22" s="64"/>
      <c r="O22" s="65"/>
    </row>
    <row r="23" spans="2:15" ht="18.75" x14ac:dyDescent="0.25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ht="18.75" x14ac:dyDescent="0.25">
      <c r="B24" s="10"/>
      <c r="C24" s="11"/>
      <c r="D24" s="11"/>
      <c r="E24" s="11"/>
      <c r="F24" s="69" t="s">
        <v>7</v>
      </c>
      <c r="G24" s="69"/>
      <c r="H24" s="69"/>
      <c r="I24" s="64"/>
      <c r="J24" s="64"/>
      <c r="K24" s="11"/>
      <c r="L24" s="11"/>
      <c r="M24" s="11"/>
      <c r="N24" s="11"/>
      <c r="O24" s="12"/>
    </row>
    <row r="25" spans="2:15" ht="18.75" x14ac:dyDescent="0.25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ht="18.75" x14ac:dyDescent="0.25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ht="18.75" x14ac:dyDescent="0.25">
      <c r="B27" s="66" t="s">
        <v>8</v>
      </c>
      <c r="C27" s="67"/>
      <c r="D27" s="67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ht="6.95" customHeight="1" x14ac:dyDescent="0.25">
      <c r="B28" s="13"/>
      <c r="C28" s="14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2"/>
    </row>
    <row r="29" spans="2:15" ht="18.75" x14ac:dyDescent="0.25">
      <c r="B29" s="15"/>
      <c r="C29" s="27"/>
      <c r="D29" s="63" t="s">
        <v>9</v>
      </c>
      <c r="E29" s="59"/>
      <c r="F29" s="11"/>
      <c r="G29" s="11"/>
      <c r="H29" s="11"/>
      <c r="I29" s="11"/>
      <c r="J29" s="11"/>
      <c r="K29" s="11"/>
      <c r="L29" s="11"/>
      <c r="M29" s="11"/>
      <c r="N29" s="11"/>
      <c r="O29" s="12"/>
    </row>
    <row r="30" spans="2:15" ht="6.95" customHeight="1" x14ac:dyDescent="0.25">
      <c r="B30" s="13"/>
      <c r="C30" s="14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2"/>
    </row>
    <row r="31" spans="2:15" ht="18.75" x14ac:dyDescent="0.25">
      <c r="B31" s="15"/>
      <c r="C31" s="27"/>
      <c r="D31" s="63" t="s">
        <v>10</v>
      </c>
      <c r="E31" s="59"/>
      <c r="F31" s="59"/>
      <c r="G31" s="11"/>
      <c r="H31" s="11"/>
      <c r="I31" s="11"/>
      <c r="J31" s="11"/>
      <c r="K31" s="11"/>
      <c r="L31" s="11"/>
      <c r="M31" s="11"/>
      <c r="N31" s="11"/>
      <c r="O31" s="12"/>
    </row>
    <row r="32" spans="2:15" ht="18.75" x14ac:dyDescent="0.25">
      <c r="B32" s="10"/>
      <c r="C32" s="11"/>
      <c r="D32" s="11"/>
      <c r="E32" s="11"/>
      <c r="F32" s="11"/>
      <c r="G32" s="16" t="s">
        <v>11</v>
      </c>
      <c r="H32" s="64"/>
      <c r="I32" s="64"/>
      <c r="J32" s="64"/>
      <c r="K32" s="64"/>
      <c r="L32" s="64"/>
      <c r="M32" s="64"/>
      <c r="N32" s="64"/>
      <c r="O32" s="65"/>
    </row>
    <row r="33" spans="2:15" s="80" customFormat="1" ht="5.0999999999999996" customHeight="1" x14ac:dyDescent="0.25">
      <c r="B33" s="81"/>
      <c r="C33" s="82"/>
      <c r="D33" s="82"/>
      <c r="E33" s="82"/>
      <c r="F33" s="82"/>
      <c r="G33" s="82"/>
      <c r="H33" s="85"/>
      <c r="I33" s="83"/>
      <c r="J33" s="83"/>
      <c r="K33" s="83"/>
      <c r="L33" s="83"/>
      <c r="M33" s="83"/>
      <c r="N33" s="83"/>
      <c r="O33" s="84"/>
    </row>
    <row r="34" spans="2:15" ht="18.75" x14ac:dyDescent="0.25">
      <c r="B34" s="10"/>
      <c r="C34" s="11"/>
      <c r="D34" s="11"/>
      <c r="E34" s="11"/>
      <c r="F34" s="11"/>
      <c r="G34" s="16" t="s">
        <v>12</v>
      </c>
      <c r="H34" s="64"/>
      <c r="I34" s="64"/>
      <c r="J34" s="64"/>
      <c r="K34" s="64"/>
      <c r="L34" s="64"/>
      <c r="M34" s="64"/>
      <c r="N34" s="64"/>
      <c r="O34" s="65"/>
    </row>
    <row r="35" spans="2:15" s="80" customFormat="1" ht="5.0999999999999996" customHeight="1" x14ac:dyDescent="0.25">
      <c r="B35" s="81"/>
      <c r="C35" s="82"/>
      <c r="D35" s="82"/>
      <c r="E35" s="82"/>
      <c r="F35" s="82"/>
      <c r="G35" s="82"/>
      <c r="H35" s="85"/>
      <c r="I35" s="83"/>
      <c r="J35" s="83"/>
      <c r="K35" s="83"/>
      <c r="L35" s="83"/>
      <c r="M35" s="83"/>
      <c r="N35" s="83"/>
      <c r="O35" s="84"/>
    </row>
    <row r="36" spans="2:15" ht="18.75" x14ac:dyDescent="0.25">
      <c r="B36" s="10"/>
      <c r="C36" s="11"/>
      <c r="D36" s="11"/>
      <c r="E36" s="11"/>
      <c r="F36" s="11"/>
      <c r="G36" s="11"/>
      <c r="H36" s="64"/>
      <c r="I36" s="64"/>
      <c r="J36" s="64"/>
      <c r="K36" s="64"/>
      <c r="L36" s="64"/>
      <c r="M36" s="64"/>
      <c r="N36" s="64"/>
      <c r="O36" s="65"/>
    </row>
    <row r="37" spans="2:15" s="80" customFormat="1" ht="5.0999999999999996" customHeight="1" x14ac:dyDescent="0.25">
      <c r="B37" s="81"/>
      <c r="C37" s="82"/>
      <c r="D37" s="82"/>
      <c r="E37" s="82"/>
      <c r="F37" s="82"/>
      <c r="G37" s="82"/>
      <c r="H37" s="85"/>
      <c r="I37" s="83"/>
      <c r="J37" s="83"/>
      <c r="K37" s="83"/>
      <c r="L37" s="83"/>
      <c r="M37" s="83"/>
      <c r="N37" s="83"/>
      <c r="O37" s="84"/>
    </row>
    <row r="38" spans="2:15" ht="18.75" x14ac:dyDescent="0.25">
      <c r="B38" s="10"/>
      <c r="C38" s="11"/>
      <c r="D38" s="11"/>
      <c r="E38" s="11"/>
      <c r="F38" s="11"/>
      <c r="G38" s="16" t="s">
        <v>41</v>
      </c>
      <c r="H38" s="64"/>
      <c r="I38" s="64"/>
      <c r="J38" s="87" t="s">
        <v>42</v>
      </c>
      <c r="K38" s="79"/>
      <c r="L38" s="79"/>
      <c r="M38" s="79"/>
      <c r="N38" s="79"/>
      <c r="O38" s="86"/>
    </row>
    <row r="39" spans="2:15" ht="18.75" x14ac:dyDescent="0.25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2"/>
    </row>
    <row r="40" spans="2:15" ht="18.75" x14ac:dyDescent="0.25">
      <c r="B40" s="66" t="s">
        <v>13</v>
      </c>
      <c r="C40" s="67"/>
      <c r="D40" s="67"/>
      <c r="E40" s="67"/>
      <c r="F40" s="11"/>
      <c r="G40" s="11"/>
      <c r="H40" s="11"/>
      <c r="I40" s="11"/>
      <c r="J40" s="11"/>
      <c r="K40" s="11"/>
      <c r="L40" s="11"/>
      <c r="M40" s="11"/>
      <c r="N40" s="11"/>
      <c r="O40" s="12"/>
    </row>
    <row r="41" spans="2:15" ht="18.75" customHeight="1" x14ac:dyDescent="0.25">
      <c r="B41" s="93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</row>
    <row r="42" spans="2:15" ht="18.75" customHeight="1" x14ac:dyDescent="0.25">
      <c r="B42" s="93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5"/>
    </row>
    <row r="43" spans="2:15" ht="18.75" customHeight="1" x14ac:dyDescent="0.25">
      <c r="B43" s="93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5"/>
    </row>
    <row r="44" spans="2:15" ht="18.75" x14ac:dyDescent="0.25">
      <c r="B44" s="10"/>
      <c r="C44" s="11"/>
      <c r="D44" s="11"/>
      <c r="E44" s="11"/>
      <c r="F44" s="11"/>
      <c r="G44" s="11"/>
      <c r="H44" s="11"/>
      <c r="I44" s="11"/>
      <c r="J44" s="59"/>
      <c r="K44" s="59"/>
      <c r="L44" s="59"/>
      <c r="M44" s="59"/>
      <c r="N44" s="59"/>
      <c r="O44" s="60"/>
    </row>
    <row r="45" spans="2:15" ht="18.75" x14ac:dyDescent="0.25">
      <c r="B45" s="10"/>
      <c r="C45" s="11"/>
      <c r="D45" s="11"/>
      <c r="E45" s="11"/>
      <c r="F45" s="11"/>
      <c r="G45" s="11"/>
      <c r="H45" s="11"/>
      <c r="I45" s="11"/>
      <c r="J45" s="11"/>
      <c r="K45" s="16" t="s">
        <v>14</v>
      </c>
      <c r="L45" s="61"/>
      <c r="M45" s="61"/>
      <c r="N45" s="61"/>
      <c r="O45" s="62"/>
    </row>
    <row r="46" spans="2:15" ht="18.75" x14ac:dyDescent="0.25">
      <c r="B46" s="10"/>
      <c r="C46" s="11"/>
      <c r="D46" s="11"/>
      <c r="E46" s="11"/>
      <c r="F46" s="11"/>
      <c r="G46" s="11"/>
      <c r="H46" s="11"/>
      <c r="I46" s="59" t="s">
        <v>15</v>
      </c>
      <c r="J46" s="59"/>
      <c r="K46" s="59"/>
      <c r="L46" s="59"/>
      <c r="M46" s="11"/>
      <c r="N46" s="11"/>
      <c r="O46" s="12"/>
    </row>
    <row r="47" spans="2:15" ht="18.75" x14ac:dyDescent="0.25">
      <c r="B47" s="10"/>
      <c r="C47" s="11"/>
      <c r="D47" s="11"/>
      <c r="E47" s="11"/>
      <c r="F47" s="11"/>
      <c r="G47" s="11"/>
      <c r="H47" s="11"/>
      <c r="I47" s="52"/>
      <c r="J47" s="52"/>
      <c r="K47" s="52"/>
      <c r="L47" s="52"/>
      <c r="M47" s="52"/>
      <c r="N47" s="52"/>
      <c r="O47" s="12"/>
    </row>
    <row r="48" spans="2:15" ht="18.75" x14ac:dyDescent="0.25">
      <c r="B48" s="10"/>
      <c r="C48" s="11"/>
      <c r="D48" s="11"/>
      <c r="E48" s="11"/>
      <c r="F48" s="11"/>
      <c r="G48" s="11"/>
      <c r="H48" s="11"/>
      <c r="I48" s="52"/>
      <c r="J48" s="52"/>
      <c r="K48" s="52"/>
      <c r="L48" s="52"/>
      <c r="M48" s="52"/>
      <c r="N48" s="52"/>
      <c r="O48" s="12"/>
    </row>
    <row r="49" spans="2:16" ht="18.75" x14ac:dyDescent="0.25">
      <c r="B49" s="10"/>
      <c r="C49" s="11"/>
      <c r="D49" s="11"/>
      <c r="E49" s="11"/>
      <c r="F49" s="11"/>
      <c r="G49" s="11"/>
      <c r="H49" s="11"/>
      <c r="I49" s="52"/>
      <c r="J49" s="52"/>
      <c r="K49" s="52"/>
      <c r="L49" s="52"/>
      <c r="M49" s="52"/>
      <c r="N49" s="52"/>
      <c r="O49" s="12"/>
    </row>
    <row r="50" spans="2:16" ht="18.75" x14ac:dyDescent="0.25">
      <c r="B50" s="10"/>
      <c r="C50" s="11"/>
      <c r="D50" s="11"/>
      <c r="E50" s="11"/>
      <c r="F50" s="11"/>
      <c r="G50" s="11"/>
      <c r="H50" s="11"/>
      <c r="I50" s="52"/>
      <c r="J50" s="52"/>
      <c r="K50" s="52"/>
      <c r="L50" s="52"/>
      <c r="M50" s="52"/>
      <c r="N50" s="52"/>
      <c r="O50" s="12"/>
    </row>
    <row r="51" spans="2:16" ht="18.75" x14ac:dyDescent="0.25">
      <c r="B51" s="10"/>
      <c r="C51" s="11"/>
      <c r="D51" s="11"/>
      <c r="E51" s="11"/>
      <c r="F51" s="11"/>
      <c r="G51" s="11"/>
      <c r="H51" s="11"/>
      <c r="I51" s="52"/>
      <c r="J51" s="52"/>
      <c r="K51" s="52"/>
      <c r="L51" s="52"/>
      <c r="M51" s="52"/>
      <c r="N51" s="52"/>
      <c r="O51" s="12"/>
    </row>
    <row r="52" spans="2:16" ht="18.75" x14ac:dyDescent="0.25">
      <c r="B52" s="10"/>
      <c r="C52" s="11"/>
      <c r="D52" s="11"/>
      <c r="E52" s="11"/>
      <c r="F52" s="11"/>
      <c r="G52" s="11"/>
      <c r="H52" s="11"/>
      <c r="I52" s="52"/>
      <c r="J52" s="52"/>
      <c r="K52" s="52"/>
      <c r="L52" s="52"/>
      <c r="M52" s="52"/>
      <c r="N52" s="52"/>
      <c r="O52" s="12"/>
    </row>
    <row r="53" spans="2:16" ht="19.5" thickBot="1" x14ac:dyDescent="0.3">
      <c r="B53" s="17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9"/>
    </row>
    <row r="54" spans="2:16" x14ac:dyDescent="0.25">
      <c r="B54" s="21"/>
      <c r="C54" s="21"/>
      <c r="D54" s="21"/>
      <c r="E54" s="21"/>
      <c r="I54" s="20"/>
      <c r="J54" s="20"/>
      <c r="K54" s="20"/>
      <c r="L54" s="20"/>
      <c r="M54" s="21"/>
      <c r="P54" s="20"/>
    </row>
    <row r="55" spans="2:16" s="20" customFormat="1" x14ac:dyDescent="0.25"/>
  </sheetData>
  <mergeCells count="32">
    <mergeCell ref="I47:N52"/>
    <mergeCell ref="B40:E40"/>
    <mergeCell ref="E22:H22"/>
    <mergeCell ref="I22:O22"/>
    <mergeCell ref="F24:H24"/>
    <mergeCell ref="I24:J24"/>
    <mergeCell ref="B27:E27"/>
    <mergeCell ref="D29:E29"/>
    <mergeCell ref="H32:O32"/>
    <mergeCell ref="H34:O34"/>
    <mergeCell ref="H36:O36"/>
    <mergeCell ref="H38:I38"/>
    <mergeCell ref="K38:O38"/>
    <mergeCell ref="D31:F31"/>
    <mergeCell ref="I46:L46"/>
    <mergeCell ref="J44:K44"/>
    <mergeCell ref="L44:O44"/>
    <mergeCell ref="L45:O45"/>
    <mergeCell ref="B41:O43"/>
    <mergeCell ref="L6:L11"/>
    <mergeCell ref="M6:O11"/>
    <mergeCell ref="B14:O15"/>
    <mergeCell ref="E17:K18"/>
    <mergeCell ref="B2:H2"/>
    <mergeCell ref="C4:H4"/>
    <mergeCell ref="C5:H5"/>
    <mergeCell ref="C6:H6"/>
    <mergeCell ref="C7:H7"/>
    <mergeCell ref="C9:H9"/>
    <mergeCell ref="C8:H8"/>
    <mergeCell ref="C10:H10"/>
    <mergeCell ref="L5:O5"/>
  </mergeCells>
  <hyperlinks>
    <hyperlink ref="C9" r:id="rId1" xr:uid="{0336A180-3970-4FE2-A465-CEC77E5EFD31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65"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CommandButton1">
          <controlPr defaultSize="0" print="0" autoLine="0" altText="" r:id="rId6">
            <anchor moveWithCells="1">
              <from>
                <xdr:col>16</xdr:col>
                <xdr:colOff>38100</xdr:colOff>
                <xdr:row>16</xdr:row>
                <xdr:rowOff>257175</xdr:rowOff>
              </from>
              <to>
                <xdr:col>17</xdr:col>
                <xdr:colOff>323850</xdr:colOff>
                <xdr:row>21</xdr:row>
                <xdr:rowOff>85725</xdr:rowOff>
              </to>
            </anchor>
          </controlPr>
        </control>
      </mc:Choice>
      <mc:Fallback>
        <control shapeId="2049" r:id="rId5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35D5-5AC6-4119-9CCE-71E2EB5DD4FE}">
  <sheetPr>
    <pageSetUpPr fitToPage="1"/>
  </sheetPr>
  <dimension ref="A1:S85"/>
  <sheetViews>
    <sheetView showGridLines="0" topLeftCell="A10" zoomScale="84" zoomScaleNormal="84" workbookViewId="0">
      <selection activeCell="N43" sqref="N43:O43"/>
    </sheetView>
  </sheetViews>
  <sheetFormatPr baseColWidth="10" defaultColWidth="10.85546875" defaultRowHeight="15" x14ac:dyDescent="0.25"/>
  <cols>
    <col min="1" max="1" width="1.7109375" style="1" customWidth="1"/>
    <col min="2" max="2" width="13.28515625" style="1" customWidth="1"/>
    <col min="3" max="3" width="2.5703125" style="1" customWidth="1"/>
    <col min="4" max="4" width="13.7109375" style="1" customWidth="1"/>
    <col min="5" max="5" width="0.85546875" style="1" customWidth="1"/>
    <col min="6" max="6" width="11.42578125" style="1" customWidth="1"/>
    <col min="7" max="7" width="11.7109375" style="1" bestFit="1" customWidth="1"/>
    <col min="8" max="8" width="2.5703125" style="1" customWidth="1"/>
    <col min="9" max="9" width="0.85546875" style="1" customWidth="1"/>
    <col min="10" max="10" width="10.85546875" style="1"/>
    <col min="11" max="11" width="3.5703125" style="1" customWidth="1"/>
    <col min="12" max="12" width="10" style="1" customWidth="1"/>
    <col min="13" max="13" width="11" style="1" customWidth="1"/>
    <col min="14" max="14" width="0.85546875" style="1" customWidth="1"/>
    <col min="15" max="15" width="10.85546875" style="1" customWidth="1"/>
    <col min="16" max="16" width="4.85546875" style="1" customWidth="1"/>
    <col min="17" max="17" width="12.7109375" style="1" customWidth="1"/>
    <col min="18" max="18" width="1.7109375" style="1" customWidth="1"/>
    <col min="19" max="247" width="10.85546875" style="1"/>
    <col min="248" max="248" width="15.42578125" style="1" customWidth="1"/>
    <col min="249" max="249" width="2.5703125" style="1" customWidth="1"/>
    <col min="250" max="250" width="12.5703125" style="1" customWidth="1"/>
    <col min="251" max="251" width="15.85546875" style="1" customWidth="1"/>
    <col min="252" max="252" width="11.7109375" style="1" bestFit="1" customWidth="1"/>
    <col min="253" max="253" width="2.5703125" style="1" customWidth="1"/>
    <col min="254" max="254" width="10.85546875" style="1"/>
    <col min="255" max="255" width="3.5703125" style="1" customWidth="1"/>
    <col min="256" max="259" width="10.85546875" style="1"/>
    <col min="260" max="260" width="2.7109375" style="1" bestFit="1" customWidth="1"/>
    <col min="261" max="261" width="10.7109375" style="1" customWidth="1"/>
    <col min="262" max="503" width="10.85546875" style="1"/>
    <col min="504" max="504" width="15.42578125" style="1" customWidth="1"/>
    <col min="505" max="505" width="2.5703125" style="1" customWidth="1"/>
    <col min="506" max="506" width="12.5703125" style="1" customWidth="1"/>
    <col min="507" max="507" width="15.85546875" style="1" customWidth="1"/>
    <col min="508" max="508" width="11.7109375" style="1" bestFit="1" customWidth="1"/>
    <col min="509" max="509" width="2.5703125" style="1" customWidth="1"/>
    <col min="510" max="510" width="10.85546875" style="1"/>
    <col min="511" max="511" width="3.5703125" style="1" customWidth="1"/>
    <col min="512" max="515" width="10.85546875" style="1"/>
    <col min="516" max="516" width="2.7109375" style="1" bestFit="1" customWidth="1"/>
    <col min="517" max="517" width="10.7109375" style="1" customWidth="1"/>
    <col min="518" max="759" width="10.85546875" style="1"/>
    <col min="760" max="760" width="15.42578125" style="1" customWidth="1"/>
    <col min="761" max="761" width="2.5703125" style="1" customWidth="1"/>
    <col min="762" max="762" width="12.5703125" style="1" customWidth="1"/>
    <col min="763" max="763" width="15.85546875" style="1" customWidth="1"/>
    <col min="764" max="764" width="11.7109375" style="1" bestFit="1" customWidth="1"/>
    <col min="765" max="765" width="2.5703125" style="1" customWidth="1"/>
    <col min="766" max="766" width="10.85546875" style="1"/>
    <col min="767" max="767" width="3.5703125" style="1" customWidth="1"/>
    <col min="768" max="771" width="10.85546875" style="1"/>
    <col min="772" max="772" width="2.7109375" style="1" bestFit="1" customWidth="1"/>
    <col min="773" max="773" width="10.7109375" style="1" customWidth="1"/>
    <col min="774" max="1015" width="10.85546875" style="1"/>
    <col min="1016" max="1016" width="15.42578125" style="1" customWidth="1"/>
    <col min="1017" max="1017" width="2.5703125" style="1" customWidth="1"/>
    <col min="1018" max="1018" width="12.5703125" style="1" customWidth="1"/>
    <col min="1019" max="1019" width="15.85546875" style="1" customWidth="1"/>
    <col min="1020" max="1020" width="11.7109375" style="1" bestFit="1" customWidth="1"/>
    <col min="1021" max="1021" width="2.5703125" style="1" customWidth="1"/>
    <col min="1022" max="1022" width="10.85546875" style="1"/>
    <col min="1023" max="1023" width="3.5703125" style="1" customWidth="1"/>
    <col min="1024" max="1027" width="10.85546875" style="1"/>
    <col min="1028" max="1028" width="2.7109375" style="1" bestFit="1" customWidth="1"/>
    <col min="1029" max="1029" width="10.7109375" style="1" customWidth="1"/>
    <col min="1030" max="1271" width="10.85546875" style="1"/>
    <col min="1272" max="1272" width="15.42578125" style="1" customWidth="1"/>
    <col min="1273" max="1273" width="2.5703125" style="1" customWidth="1"/>
    <col min="1274" max="1274" width="12.5703125" style="1" customWidth="1"/>
    <col min="1275" max="1275" width="15.85546875" style="1" customWidth="1"/>
    <col min="1276" max="1276" width="11.7109375" style="1" bestFit="1" customWidth="1"/>
    <col min="1277" max="1277" width="2.5703125" style="1" customWidth="1"/>
    <col min="1278" max="1278" width="10.85546875" style="1"/>
    <col min="1279" max="1279" width="3.5703125" style="1" customWidth="1"/>
    <col min="1280" max="1283" width="10.85546875" style="1"/>
    <col min="1284" max="1284" width="2.7109375" style="1" bestFit="1" customWidth="1"/>
    <col min="1285" max="1285" width="10.7109375" style="1" customWidth="1"/>
    <col min="1286" max="1527" width="10.85546875" style="1"/>
    <col min="1528" max="1528" width="15.42578125" style="1" customWidth="1"/>
    <col min="1529" max="1529" width="2.5703125" style="1" customWidth="1"/>
    <col min="1530" max="1530" width="12.5703125" style="1" customWidth="1"/>
    <col min="1531" max="1531" width="15.85546875" style="1" customWidth="1"/>
    <col min="1532" max="1532" width="11.7109375" style="1" bestFit="1" customWidth="1"/>
    <col min="1533" max="1533" width="2.5703125" style="1" customWidth="1"/>
    <col min="1534" max="1534" width="10.85546875" style="1"/>
    <col min="1535" max="1535" width="3.5703125" style="1" customWidth="1"/>
    <col min="1536" max="1539" width="10.85546875" style="1"/>
    <col min="1540" max="1540" width="2.7109375" style="1" bestFit="1" customWidth="1"/>
    <col min="1541" max="1541" width="10.7109375" style="1" customWidth="1"/>
    <col min="1542" max="1783" width="10.85546875" style="1"/>
    <col min="1784" max="1784" width="15.42578125" style="1" customWidth="1"/>
    <col min="1785" max="1785" width="2.5703125" style="1" customWidth="1"/>
    <col min="1786" max="1786" width="12.5703125" style="1" customWidth="1"/>
    <col min="1787" max="1787" width="15.85546875" style="1" customWidth="1"/>
    <col min="1788" max="1788" width="11.7109375" style="1" bestFit="1" customWidth="1"/>
    <col min="1789" max="1789" width="2.5703125" style="1" customWidth="1"/>
    <col min="1790" max="1790" width="10.85546875" style="1"/>
    <col min="1791" max="1791" width="3.5703125" style="1" customWidth="1"/>
    <col min="1792" max="1795" width="10.85546875" style="1"/>
    <col min="1796" max="1796" width="2.7109375" style="1" bestFit="1" customWidth="1"/>
    <col min="1797" max="1797" width="10.7109375" style="1" customWidth="1"/>
    <col min="1798" max="2039" width="10.85546875" style="1"/>
    <col min="2040" max="2040" width="15.42578125" style="1" customWidth="1"/>
    <col min="2041" max="2041" width="2.5703125" style="1" customWidth="1"/>
    <col min="2042" max="2042" width="12.5703125" style="1" customWidth="1"/>
    <col min="2043" max="2043" width="15.85546875" style="1" customWidth="1"/>
    <col min="2044" max="2044" width="11.7109375" style="1" bestFit="1" customWidth="1"/>
    <col min="2045" max="2045" width="2.5703125" style="1" customWidth="1"/>
    <col min="2046" max="2046" width="10.85546875" style="1"/>
    <col min="2047" max="2047" width="3.5703125" style="1" customWidth="1"/>
    <col min="2048" max="2051" width="10.85546875" style="1"/>
    <col min="2052" max="2052" width="2.7109375" style="1" bestFit="1" customWidth="1"/>
    <col min="2053" max="2053" width="10.7109375" style="1" customWidth="1"/>
    <col min="2054" max="2295" width="10.85546875" style="1"/>
    <col min="2296" max="2296" width="15.42578125" style="1" customWidth="1"/>
    <col min="2297" max="2297" width="2.5703125" style="1" customWidth="1"/>
    <col min="2298" max="2298" width="12.5703125" style="1" customWidth="1"/>
    <col min="2299" max="2299" width="15.85546875" style="1" customWidth="1"/>
    <col min="2300" max="2300" width="11.7109375" style="1" bestFit="1" customWidth="1"/>
    <col min="2301" max="2301" width="2.5703125" style="1" customWidth="1"/>
    <col min="2302" max="2302" width="10.85546875" style="1"/>
    <col min="2303" max="2303" width="3.5703125" style="1" customWidth="1"/>
    <col min="2304" max="2307" width="10.85546875" style="1"/>
    <col min="2308" max="2308" width="2.7109375" style="1" bestFit="1" customWidth="1"/>
    <col min="2309" max="2309" width="10.7109375" style="1" customWidth="1"/>
    <col min="2310" max="2551" width="10.85546875" style="1"/>
    <col min="2552" max="2552" width="15.42578125" style="1" customWidth="1"/>
    <col min="2553" max="2553" width="2.5703125" style="1" customWidth="1"/>
    <col min="2554" max="2554" width="12.5703125" style="1" customWidth="1"/>
    <col min="2555" max="2555" width="15.85546875" style="1" customWidth="1"/>
    <col min="2556" max="2556" width="11.7109375" style="1" bestFit="1" customWidth="1"/>
    <col min="2557" max="2557" width="2.5703125" style="1" customWidth="1"/>
    <col min="2558" max="2558" width="10.85546875" style="1"/>
    <col min="2559" max="2559" width="3.5703125" style="1" customWidth="1"/>
    <col min="2560" max="2563" width="10.85546875" style="1"/>
    <col min="2564" max="2564" width="2.7109375" style="1" bestFit="1" customWidth="1"/>
    <col min="2565" max="2565" width="10.7109375" style="1" customWidth="1"/>
    <col min="2566" max="2807" width="10.85546875" style="1"/>
    <col min="2808" max="2808" width="15.42578125" style="1" customWidth="1"/>
    <col min="2809" max="2809" width="2.5703125" style="1" customWidth="1"/>
    <col min="2810" max="2810" width="12.5703125" style="1" customWidth="1"/>
    <col min="2811" max="2811" width="15.85546875" style="1" customWidth="1"/>
    <col min="2812" max="2812" width="11.7109375" style="1" bestFit="1" customWidth="1"/>
    <col min="2813" max="2813" width="2.5703125" style="1" customWidth="1"/>
    <col min="2814" max="2814" width="10.85546875" style="1"/>
    <col min="2815" max="2815" width="3.5703125" style="1" customWidth="1"/>
    <col min="2816" max="2819" width="10.85546875" style="1"/>
    <col min="2820" max="2820" width="2.7109375" style="1" bestFit="1" customWidth="1"/>
    <col min="2821" max="2821" width="10.7109375" style="1" customWidth="1"/>
    <col min="2822" max="3063" width="10.85546875" style="1"/>
    <col min="3064" max="3064" width="15.42578125" style="1" customWidth="1"/>
    <col min="3065" max="3065" width="2.5703125" style="1" customWidth="1"/>
    <col min="3066" max="3066" width="12.5703125" style="1" customWidth="1"/>
    <col min="3067" max="3067" width="15.85546875" style="1" customWidth="1"/>
    <col min="3068" max="3068" width="11.7109375" style="1" bestFit="1" customWidth="1"/>
    <col min="3069" max="3069" width="2.5703125" style="1" customWidth="1"/>
    <col min="3070" max="3070" width="10.85546875" style="1"/>
    <col min="3071" max="3071" width="3.5703125" style="1" customWidth="1"/>
    <col min="3072" max="3075" width="10.85546875" style="1"/>
    <col min="3076" max="3076" width="2.7109375" style="1" bestFit="1" customWidth="1"/>
    <col min="3077" max="3077" width="10.7109375" style="1" customWidth="1"/>
    <col min="3078" max="3319" width="10.85546875" style="1"/>
    <col min="3320" max="3320" width="15.42578125" style="1" customWidth="1"/>
    <col min="3321" max="3321" width="2.5703125" style="1" customWidth="1"/>
    <col min="3322" max="3322" width="12.5703125" style="1" customWidth="1"/>
    <col min="3323" max="3323" width="15.85546875" style="1" customWidth="1"/>
    <col min="3324" max="3324" width="11.7109375" style="1" bestFit="1" customWidth="1"/>
    <col min="3325" max="3325" width="2.5703125" style="1" customWidth="1"/>
    <col min="3326" max="3326" width="10.85546875" style="1"/>
    <col min="3327" max="3327" width="3.5703125" style="1" customWidth="1"/>
    <col min="3328" max="3331" width="10.85546875" style="1"/>
    <col min="3332" max="3332" width="2.7109375" style="1" bestFit="1" customWidth="1"/>
    <col min="3333" max="3333" width="10.7109375" style="1" customWidth="1"/>
    <col min="3334" max="3575" width="10.85546875" style="1"/>
    <col min="3576" max="3576" width="15.42578125" style="1" customWidth="1"/>
    <col min="3577" max="3577" width="2.5703125" style="1" customWidth="1"/>
    <col min="3578" max="3578" width="12.5703125" style="1" customWidth="1"/>
    <col min="3579" max="3579" width="15.85546875" style="1" customWidth="1"/>
    <col min="3580" max="3580" width="11.7109375" style="1" bestFit="1" customWidth="1"/>
    <col min="3581" max="3581" width="2.5703125" style="1" customWidth="1"/>
    <col min="3582" max="3582" width="10.85546875" style="1"/>
    <col min="3583" max="3583" width="3.5703125" style="1" customWidth="1"/>
    <col min="3584" max="3587" width="10.85546875" style="1"/>
    <col min="3588" max="3588" width="2.7109375" style="1" bestFit="1" customWidth="1"/>
    <col min="3589" max="3589" width="10.7109375" style="1" customWidth="1"/>
    <col min="3590" max="3831" width="10.85546875" style="1"/>
    <col min="3832" max="3832" width="15.42578125" style="1" customWidth="1"/>
    <col min="3833" max="3833" width="2.5703125" style="1" customWidth="1"/>
    <col min="3834" max="3834" width="12.5703125" style="1" customWidth="1"/>
    <col min="3835" max="3835" width="15.85546875" style="1" customWidth="1"/>
    <col min="3836" max="3836" width="11.7109375" style="1" bestFit="1" customWidth="1"/>
    <col min="3837" max="3837" width="2.5703125" style="1" customWidth="1"/>
    <col min="3838" max="3838" width="10.85546875" style="1"/>
    <col min="3839" max="3839" width="3.5703125" style="1" customWidth="1"/>
    <col min="3840" max="3843" width="10.85546875" style="1"/>
    <col min="3844" max="3844" width="2.7109375" style="1" bestFit="1" customWidth="1"/>
    <col min="3845" max="3845" width="10.7109375" style="1" customWidth="1"/>
    <col min="3846" max="4087" width="10.85546875" style="1"/>
    <col min="4088" max="4088" width="15.42578125" style="1" customWidth="1"/>
    <col min="4089" max="4089" width="2.5703125" style="1" customWidth="1"/>
    <col min="4090" max="4090" width="12.5703125" style="1" customWidth="1"/>
    <col min="4091" max="4091" width="15.85546875" style="1" customWidth="1"/>
    <col min="4092" max="4092" width="11.7109375" style="1" bestFit="1" customWidth="1"/>
    <col min="4093" max="4093" width="2.5703125" style="1" customWidth="1"/>
    <col min="4094" max="4094" width="10.85546875" style="1"/>
    <col min="4095" max="4095" width="3.5703125" style="1" customWidth="1"/>
    <col min="4096" max="4099" width="10.85546875" style="1"/>
    <col min="4100" max="4100" width="2.7109375" style="1" bestFit="1" customWidth="1"/>
    <col min="4101" max="4101" width="10.7109375" style="1" customWidth="1"/>
    <col min="4102" max="4343" width="10.85546875" style="1"/>
    <col min="4344" max="4344" width="15.42578125" style="1" customWidth="1"/>
    <col min="4345" max="4345" width="2.5703125" style="1" customWidth="1"/>
    <col min="4346" max="4346" width="12.5703125" style="1" customWidth="1"/>
    <col min="4347" max="4347" width="15.85546875" style="1" customWidth="1"/>
    <col min="4348" max="4348" width="11.7109375" style="1" bestFit="1" customWidth="1"/>
    <col min="4349" max="4349" width="2.5703125" style="1" customWidth="1"/>
    <col min="4350" max="4350" width="10.85546875" style="1"/>
    <col min="4351" max="4351" width="3.5703125" style="1" customWidth="1"/>
    <col min="4352" max="4355" width="10.85546875" style="1"/>
    <col min="4356" max="4356" width="2.7109375" style="1" bestFit="1" customWidth="1"/>
    <col min="4357" max="4357" width="10.7109375" style="1" customWidth="1"/>
    <col min="4358" max="4599" width="10.85546875" style="1"/>
    <col min="4600" max="4600" width="15.42578125" style="1" customWidth="1"/>
    <col min="4601" max="4601" width="2.5703125" style="1" customWidth="1"/>
    <col min="4602" max="4602" width="12.5703125" style="1" customWidth="1"/>
    <col min="4603" max="4603" width="15.85546875" style="1" customWidth="1"/>
    <col min="4604" max="4604" width="11.7109375" style="1" bestFit="1" customWidth="1"/>
    <col min="4605" max="4605" width="2.5703125" style="1" customWidth="1"/>
    <col min="4606" max="4606" width="10.85546875" style="1"/>
    <col min="4607" max="4607" width="3.5703125" style="1" customWidth="1"/>
    <col min="4608" max="4611" width="10.85546875" style="1"/>
    <col min="4612" max="4612" width="2.7109375" style="1" bestFit="1" customWidth="1"/>
    <col min="4613" max="4613" width="10.7109375" style="1" customWidth="1"/>
    <col min="4614" max="4855" width="10.85546875" style="1"/>
    <col min="4856" max="4856" width="15.42578125" style="1" customWidth="1"/>
    <col min="4857" max="4857" width="2.5703125" style="1" customWidth="1"/>
    <col min="4858" max="4858" width="12.5703125" style="1" customWidth="1"/>
    <col min="4859" max="4859" width="15.85546875" style="1" customWidth="1"/>
    <col min="4860" max="4860" width="11.7109375" style="1" bestFit="1" customWidth="1"/>
    <col min="4861" max="4861" width="2.5703125" style="1" customWidth="1"/>
    <col min="4862" max="4862" width="10.85546875" style="1"/>
    <col min="4863" max="4863" width="3.5703125" style="1" customWidth="1"/>
    <col min="4864" max="4867" width="10.85546875" style="1"/>
    <col min="4868" max="4868" width="2.7109375" style="1" bestFit="1" customWidth="1"/>
    <col min="4869" max="4869" width="10.7109375" style="1" customWidth="1"/>
    <col min="4870" max="5111" width="10.85546875" style="1"/>
    <col min="5112" max="5112" width="15.42578125" style="1" customWidth="1"/>
    <col min="5113" max="5113" width="2.5703125" style="1" customWidth="1"/>
    <col min="5114" max="5114" width="12.5703125" style="1" customWidth="1"/>
    <col min="5115" max="5115" width="15.85546875" style="1" customWidth="1"/>
    <col min="5116" max="5116" width="11.7109375" style="1" bestFit="1" customWidth="1"/>
    <col min="5117" max="5117" width="2.5703125" style="1" customWidth="1"/>
    <col min="5118" max="5118" width="10.85546875" style="1"/>
    <col min="5119" max="5119" width="3.5703125" style="1" customWidth="1"/>
    <col min="5120" max="5123" width="10.85546875" style="1"/>
    <col min="5124" max="5124" width="2.7109375" style="1" bestFit="1" customWidth="1"/>
    <col min="5125" max="5125" width="10.7109375" style="1" customWidth="1"/>
    <col min="5126" max="5367" width="10.85546875" style="1"/>
    <col min="5368" max="5368" width="15.42578125" style="1" customWidth="1"/>
    <col min="5369" max="5369" width="2.5703125" style="1" customWidth="1"/>
    <col min="5370" max="5370" width="12.5703125" style="1" customWidth="1"/>
    <col min="5371" max="5371" width="15.85546875" style="1" customWidth="1"/>
    <col min="5372" max="5372" width="11.7109375" style="1" bestFit="1" customWidth="1"/>
    <col min="5373" max="5373" width="2.5703125" style="1" customWidth="1"/>
    <col min="5374" max="5374" width="10.85546875" style="1"/>
    <col min="5375" max="5375" width="3.5703125" style="1" customWidth="1"/>
    <col min="5376" max="5379" width="10.85546875" style="1"/>
    <col min="5380" max="5380" width="2.7109375" style="1" bestFit="1" customWidth="1"/>
    <col min="5381" max="5381" width="10.7109375" style="1" customWidth="1"/>
    <col min="5382" max="5623" width="10.85546875" style="1"/>
    <col min="5624" max="5624" width="15.42578125" style="1" customWidth="1"/>
    <col min="5625" max="5625" width="2.5703125" style="1" customWidth="1"/>
    <col min="5626" max="5626" width="12.5703125" style="1" customWidth="1"/>
    <col min="5627" max="5627" width="15.85546875" style="1" customWidth="1"/>
    <col min="5628" max="5628" width="11.7109375" style="1" bestFit="1" customWidth="1"/>
    <col min="5629" max="5629" width="2.5703125" style="1" customWidth="1"/>
    <col min="5630" max="5630" width="10.85546875" style="1"/>
    <col min="5631" max="5631" width="3.5703125" style="1" customWidth="1"/>
    <col min="5632" max="5635" width="10.85546875" style="1"/>
    <col min="5636" max="5636" width="2.7109375" style="1" bestFit="1" customWidth="1"/>
    <col min="5637" max="5637" width="10.7109375" style="1" customWidth="1"/>
    <col min="5638" max="5879" width="10.85546875" style="1"/>
    <col min="5880" max="5880" width="15.42578125" style="1" customWidth="1"/>
    <col min="5881" max="5881" width="2.5703125" style="1" customWidth="1"/>
    <col min="5882" max="5882" width="12.5703125" style="1" customWidth="1"/>
    <col min="5883" max="5883" width="15.85546875" style="1" customWidth="1"/>
    <col min="5884" max="5884" width="11.7109375" style="1" bestFit="1" customWidth="1"/>
    <col min="5885" max="5885" width="2.5703125" style="1" customWidth="1"/>
    <col min="5886" max="5886" width="10.85546875" style="1"/>
    <col min="5887" max="5887" width="3.5703125" style="1" customWidth="1"/>
    <col min="5888" max="5891" width="10.85546875" style="1"/>
    <col min="5892" max="5892" width="2.7109375" style="1" bestFit="1" customWidth="1"/>
    <col min="5893" max="5893" width="10.7109375" style="1" customWidth="1"/>
    <col min="5894" max="6135" width="10.85546875" style="1"/>
    <col min="6136" max="6136" width="15.42578125" style="1" customWidth="1"/>
    <col min="6137" max="6137" width="2.5703125" style="1" customWidth="1"/>
    <col min="6138" max="6138" width="12.5703125" style="1" customWidth="1"/>
    <col min="6139" max="6139" width="15.85546875" style="1" customWidth="1"/>
    <col min="6140" max="6140" width="11.7109375" style="1" bestFit="1" customWidth="1"/>
    <col min="6141" max="6141" width="2.5703125" style="1" customWidth="1"/>
    <col min="6142" max="6142" width="10.85546875" style="1"/>
    <col min="6143" max="6143" width="3.5703125" style="1" customWidth="1"/>
    <col min="6144" max="6147" width="10.85546875" style="1"/>
    <col min="6148" max="6148" width="2.7109375" style="1" bestFit="1" customWidth="1"/>
    <col min="6149" max="6149" width="10.7109375" style="1" customWidth="1"/>
    <col min="6150" max="6391" width="10.85546875" style="1"/>
    <col min="6392" max="6392" width="15.42578125" style="1" customWidth="1"/>
    <col min="6393" max="6393" width="2.5703125" style="1" customWidth="1"/>
    <col min="6394" max="6394" width="12.5703125" style="1" customWidth="1"/>
    <col min="6395" max="6395" width="15.85546875" style="1" customWidth="1"/>
    <col min="6396" max="6396" width="11.7109375" style="1" bestFit="1" customWidth="1"/>
    <col min="6397" max="6397" width="2.5703125" style="1" customWidth="1"/>
    <col min="6398" max="6398" width="10.85546875" style="1"/>
    <col min="6399" max="6399" width="3.5703125" style="1" customWidth="1"/>
    <col min="6400" max="6403" width="10.85546875" style="1"/>
    <col min="6404" max="6404" width="2.7109375" style="1" bestFit="1" customWidth="1"/>
    <col min="6405" max="6405" width="10.7109375" style="1" customWidth="1"/>
    <col min="6406" max="6647" width="10.85546875" style="1"/>
    <col min="6648" max="6648" width="15.42578125" style="1" customWidth="1"/>
    <col min="6649" max="6649" width="2.5703125" style="1" customWidth="1"/>
    <col min="6650" max="6650" width="12.5703125" style="1" customWidth="1"/>
    <col min="6651" max="6651" width="15.85546875" style="1" customWidth="1"/>
    <col min="6652" max="6652" width="11.7109375" style="1" bestFit="1" customWidth="1"/>
    <col min="6653" max="6653" width="2.5703125" style="1" customWidth="1"/>
    <col min="6654" max="6654" width="10.85546875" style="1"/>
    <col min="6655" max="6655" width="3.5703125" style="1" customWidth="1"/>
    <col min="6656" max="6659" width="10.85546875" style="1"/>
    <col min="6660" max="6660" width="2.7109375" style="1" bestFit="1" customWidth="1"/>
    <col min="6661" max="6661" width="10.7109375" style="1" customWidth="1"/>
    <col min="6662" max="6903" width="10.85546875" style="1"/>
    <col min="6904" max="6904" width="15.42578125" style="1" customWidth="1"/>
    <col min="6905" max="6905" width="2.5703125" style="1" customWidth="1"/>
    <col min="6906" max="6906" width="12.5703125" style="1" customWidth="1"/>
    <col min="6907" max="6907" width="15.85546875" style="1" customWidth="1"/>
    <col min="6908" max="6908" width="11.7109375" style="1" bestFit="1" customWidth="1"/>
    <col min="6909" max="6909" width="2.5703125" style="1" customWidth="1"/>
    <col min="6910" max="6910" width="10.85546875" style="1"/>
    <col min="6911" max="6911" width="3.5703125" style="1" customWidth="1"/>
    <col min="6912" max="6915" width="10.85546875" style="1"/>
    <col min="6916" max="6916" width="2.7109375" style="1" bestFit="1" customWidth="1"/>
    <col min="6917" max="6917" width="10.7109375" style="1" customWidth="1"/>
    <col min="6918" max="7159" width="10.85546875" style="1"/>
    <col min="7160" max="7160" width="15.42578125" style="1" customWidth="1"/>
    <col min="7161" max="7161" width="2.5703125" style="1" customWidth="1"/>
    <col min="7162" max="7162" width="12.5703125" style="1" customWidth="1"/>
    <col min="7163" max="7163" width="15.85546875" style="1" customWidth="1"/>
    <col min="7164" max="7164" width="11.7109375" style="1" bestFit="1" customWidth="1"/>
    <col min="7165" max="7165" width="2.5703125" style="1" customWidth="1"/>
    <col min="7166" max="7166" width="10.85546875" style="1"/>
    <col min="7167" max="7167" width="3.5703125" style="1" customWidth="1"/>
    <col min="7168" max="7171" width="10.85546875" style="1"/>
    <col min="7172" max="7172" width="2.7109375" style="1" bestFit="1" customWidth="1"/>
    <col min="7173" max="7173" width="10.7109375" style="1" customWidth="1"/>
    <col min="7174" max="7415" width="10.85546875" style="1"/>
    <col min="7416" max="7416" width="15.42578125" style="1" customWidth="1"/>
    <col min="7417" max="7417" width="2.5703125" style="1" customWidth="1"/>
    <col min="7418" max="7418" width="12.5703125" style="1" customWidth="1"/>
    <col min="7419" max="7419" width="15.85546875" style="1" customWidth="1"/>
    <col min="7420" max="7420" width="11.7109375" style="1" bestFit="1" customWidth="1"/>
    <col min="7421" max="7421" width="2.5703125" style="1" customWidth="1"/>
    <col min="7422" max="7422" width="10.85546875" style="1"/>
    <col min="7423" max="7423" width="3.5703125" style="1" customWidth="1"/>
    <col min="7424" max="7427" width="10.85546875" style="1"/>
    <col min="7428" max="7428" width="2.7109375" style="1" bestFit="1" customWidth="1"/>
    <col min="7429" max="7429" width="10.7109375" style="1" customWidth="1"/>
    <col min="7430" max="7671" width="10.85546875" style="1"/>
    <col min="7672" max="7672" width="15.42578125" style="1" customWidth="1"/>
    <col min="7673" max="7673" width="2.5703125" style="1" customWidth="1"/>
    <col min="7674" max="7674" width="12.5703125" style="1" customWidth="1"/>
    <col min="7675" max="7675" width="15.85546875" style="1" customWidth="1"/>
    <col min="7676" max="7676" width="11.7109375" style="1" bestFit="1" customWidth="1"/>
    <col min="7677" max="7677" width="2.5703125" style="1" customWidth="1"/>
    <col min="7678" max="7678" width="10.85546875" style="1"/>
    <col min="7679" max="7679" width="3.5703125" style="1" customWidth="1"/>
    <col min="7680" max="7683" width="10.85546875" style="1"/>
    <col min="7684" max="7684" width="2.7109375" style="1" bestFit="1" customWidth="1"/>
    <col min="7685" max="7685" width="10.7109375" style="1" customWidth="1"/>
    <col min="7686" max="7927" width="10.85546875" style="1"/>
    <col min="7928" max="7928" width="15.42578125" style="1" customWidth="1"/>
    <col min="7929" max="7929" width="2.5703125" style="1" customWidth="1"/>
    <col min="7930" max="7930" width="12.5703125" style="1" customWidth="1"/>
    <col min="7931" max="7931" width="15.85546875" style="1" customWidth="1"/>
    <col min="7932" max="7932" width="11.7109375" style="1" bestFit="1" customWidth="1"/>
    <col min="7933" max="7933" width="2.5703125" style="1" customWidth="1"/>
    <col min="7934" max="7934" width="10.85546875" style="1"/>
    <col min="7935" max="7935" width="3.5703125" style="1" customWidth="1"/>
    <col min="7936" max="7939" width="10.85546875" style="1"/>
    <col min="7940" max="7940" width="2.7109375" style="1" bestFit="1" customWidth="1"/>
    <col min="7941" max="7941" width="10.7109375" style="1" customWidth="1"/>
    <col min="7942" max="8183" width="10.85546875" style="1"/>
    <col min="8184" max="8184" width="15.42578125" style="1" customWidth="1"/>
    <col min="8185" max="8185" width="2.5703125" style="1" customWidth="1"/>
    <col min="8186" max="8186" width="12.5703125" style="1" customWidth="1"/>
    <col min="8187" max="8187" width="15.85546875" style="1" customWidth="1"/>
    <col min="8188" max="8188" width="11.7109375" style="1" bestFit="1" customWidth="1"/>
    <col min="8189" max="8189" width="2.5703125" style="1" customWidth="1"/>
    <col min="8190" max="8190" width="10.85546875" style="1"/>
    <col min="8191" max="8191" width="3.5703125" style="1" customWidth="1"/>
    <col min="8192" max="8195" width="10.85546875" style="1"/>
    <col min="8196" max="8196" width="2.7109375" style="1" bestFit="1" customWidth="1"/>
    <col min="8197" max="8197" width="10.7109375" style="1" customWidth="1"/>
    <col min="8198" max="8439" width="10.85546875" style="1"/>
    <col min="8440" max="8440" width="15.42578125" style="1" customWidth="1"/>
    <col min="8441" max="8441" width="2.5703125" style="1" customWidth="1"/>
    <col min="8442" max="8442" width="12.5703125" style="1" customWidth="1"/>
    <col min="8443" max="8443" width="15.85546875" style="1" customWidth="1"/>
    <col min="8444" max="8444" width="11.7109375" style="1" bestFit="1" customWidth="1"/>
    <col min="8445" max="8445" width="2.5703125" style="1" customWidth="1"/>
    <col min="8446" max="8446" width="10.85546875" style="1"/>
    <col min="8447" max="8447" width="3.5703125" style="1" customWidth="1"/>
    <col min="8448" max="8451" width="10.85546875" style="1"/>
    <col min="8452" max="8452" width="2.7109375" style="1" bestFit="1" customWidth="1"/>
    <col min="8453" max="8453" width="10.7109375" style="1" customWidth="1"/>
    <col min="8454" max="8695" width="10.85546875" style="1"/>
    <col min="8696" max="8696" width="15.42578125" style="1" customWidth="1"/>
    <col min="8697" max="8697" width="2.5703125" style="1" customWidth="1"/>
    <col min="8698" max="8698" width="12.5703125" style="1" customWidth="1"/>
    <col min="8699" max="8699" width="15.85546875" style="1" customWidth="1"/>
    <col min="8700" max="8700" width="11.7109375" style="1" bestFit="1" customWidth="1"/>
    <col min="8701" max="8701" width="2.5703125" style="1" customWidth="1"/>
    <col min="8702" max="8702" width="10.85546875" style="1"/>
    <col min="8703" max="8703" width="3.5703125" style="1" customWidth="1"/>
    <col min="8704" max="8707" width="10.85546875" style="1"/>
    <col min="8708" max="8708" width="2.7109375" style="1" bestFit="1" customWidth="1"/>
    <col min="8709" max="8709" width="10.7109375" style="1" customWidth="1"/>
    <col min="8710" max="8951" width="10.85546875" style="1"/>
    <col min="8952" max="8952" width="15.42578125" style="1" customWidth="1"/>
    <col min="8953" max="8953" width="2.5703125" style="1" customWidth="1"/>
    <col min="8954" max="8954" width="12.5703125" style="1" customWidth="1"/>
    <col min="8955" max="8955" width="15.85546875" style="1" customWidth="1"/>
    <col min="8956" max="8956" width="11.7109375" style="1" bestFit="1" customWidth="1"/>
    <col min="8957" max="8957" width="2.5703125" style="1" customWidth="1"/>
    <col min="8958" max="8958" width="10.85546875" style="1"/>
    <col min="8959" max="8959" width="3.5703125" style="1" customWidth="1"/>
    <col min="8960" max="8963" width="10.85546875" style="1"/>
    <col min="8964" max="8964" width="2.7109375" style="1" bestFit="1" customWidth="1"/>
    <col min="8965" max="8965" width="10.7109375" style="1" customWidth="1"/>
    <col min="8966" max="9207" width="10.85546875" style="1"/>
    <col min="9208" max="9208" width="15.42578125" style="1" customWidth="1"/>
    <col min="9209" max="9209" width="2.5703125" style="1" customWidth="1"/>
    <col min="9210" max="9210" width="12.5703125" style="1" customWidth="1"/>
    <col min="9211" max="9211" width="15.85546875" style="1" customWidth="1"/>
    <col min="9212" max="9212" width="11.7109375" style="1" bestFit="1" customWidth="1"/>
    <col min="9213" max="9213" width="2.5703125" style="1" customWidth="1"/>
    <col min="9214" max="9214" width="10.85546875" style="1"/>
    <col min="9215" max="9215" width="3.5703125" style="1" customWidth="1"/>
    <col min="9216" max="9219" width="10.85546875" style="1"/>
    <col min="9220" max="9220" width="2.7109375" style="1" bestFit="1" customWidth="1"/>
    <col min="9221" max="9221" width="10.7109375" style="1" customWidth="1"/>
    <col min="9222" max="9463" width="10.85546875" style="1"/>
    <col min="9464" max="9464" width="15.42578125" style="1" customWidth="1"/>
    <col min="9465" max="9465" width="2.5703125" style="1" customWidth="1"/>
    <col min="9466" max="9466" width="12.5703125" style="1" customWidth="1"/>
    <col min="9467" max="9467" width="15.85546875" style="1" customWidth="1"/>
    <col min="9468" max="9468" width="11.7109375" style="1" bestFit="1" customWidth="1"/>
    <col min="9469" max="9469" width="2.5703125" style="1" customWidth="1"/>
    <col min="9470" max="9470" width="10.85546875" style="1"/>
    <col min="9471" max="9471" width="3.5703125" style="1" customWidth="1"/>
    <col min="9472" max="9475" width="10.85546875" style="1"/>
    <col min="9476" max="9476" width="2.7109375" style="1" bestFit="1" customWidth="1"/>
    <col min="9477" max="9477" width="10.7109375" style="1" customWidth="1"/>
    <col min="9478" max="9719" width="10.85546875" style="1"/>
    <col min="9720" max="9720" width="15.42578125" style="1" customWidth="1"/>
    <col min="9721" max="9721" width="2.5703125" style="1" customWidth="1"/>
    <col min="9722" max="9722" width="12.5703125" style="1" customWidth="1"/>
    <col min="9723" max="9723" width="15.85546875" style="1" customWidth="1"/>
    <col min="9724" max="9724" width="11.7109375" style="1" bestFit="1" customWidth="1"/>
    <col min="9725" max="9725" width="2.5703125" style="1" customWidth="1"/>
    <col min="9726" max="9726" width="10.85546875" style="1"/>
    <col min="9727" max="9727" width="3.5703125" style="1" customWidth="1"/>
    <col min="9728" max="9731" width="10.85546875" style="1"/>
    <col min="9732" max="9732" width="2.7109375" style="1" bestFit="1" customWidth="1"/>
    <col min="9733" max="9733" width="10.7109375" style="1" customWidth="1"/>
    <col min="9734" max="9975" width="10.85546875" style="1"/>
    <col min="9976" max="9976" width="15.42578125" style="1" customWidth="1"/>
    <col min="9977" max="9977" width="2.5703125" style="1" customWidth="1"/>
    <col min="9978" max="9978" width="12.5703125" style="1" customWidth="1"/>
    <col min="9979" max="9979" width="15.85546875" style="1" customWidth="1"/>
    <col min="9980" max="9980" width="11.7109375" style="1" bestFit="1" customWidth="1"/>
    <col min="9981" max="9981" width="2.5703125" style="1" customWidth="1"/>
    <col min="9982" max="9982" width="10.85546875" style="1"/>
    <col min="9983" max="9983" width="3.5703125" style="1" customWidth="1"/>
    <col min="9984" max="9987" width="10.85546875" style="1"/>
    <col min="9988" max="9988" width="2.7109375" style="1" bestFit="1" customWidth="1"/>
    <col min="9989" max="9989" width="10.7109375" style="1" customWidth="1"/>
    <col min="9990" max="10231" width="10.85546875" style="1"/>
    <col min="10232" max="10232" width="15.42578125" style="1" customWidth="1"/>
    <col min="10233" max="10233" width="2.5703125" style="1" customWidth="1"/>
    <col min="10234" max="10234" width="12.5703125" style="1" customWidth="1"/>
    <col min="10235" max="10235" width="15.85546875" style="1" customWidth="1"/>
    <col min="10236" max="10236" width="11.7109375" style="1" bestFit="1" customWidth="1"/>
    <col min="10237" max="10237" width="2.5703125" style="1" customWidth="1"/>
    <col min="10238" max="10238" width="10.85546875" style="1"/>
    <col min="10239" max="10239" width="3.5703125" style="1" customWidth="1"/>
    <col min="10240" max="10243" width="10.85546875" style="1"/>
    <col min="10244" max="10244" width="2.7109375" style="1" bestFit="1" customWidth="1"/>
    <col min="10245" max="10245" width="10.7109375" style="1" customWidth="1"/>
    <col min="10246" max="10487" width="10.85546875" style="1"/>
    <col min="10488" max="10488" width="15.42578125" style="1" customWidth="1"/>
    <col min="10489" max="10489" width="2.5703125" style="1" customWidth="1"/>
    <col min="10490" max="10490" width="12.5703125" style="1" customWidth="1"/>
    <col min="10491" max="10491" width="15.85546875" style="1" customWidth="1"/>
    <col min="10492" max="10492" width="11.7109375" style="1" bestFit="1" customWidth="1"/>
    <col min="10493" max="10493" width="2.5703125" style="1" customWidth="1"/>
    <col min="10494" max="10494" width="10.85546875" style="1"/>
    <col min="10495" max="10495" width="3.5703125" style="1" customWidth="1"/>
    <col min="10496" max="10499" width="10.85546875" style="1"/>
    <col min="10500" max="10500" width="2.7109375" style="1" bestFit="1" customWidth="1"/>
    <col min="10501" max="10501" width="10.7109375" style="1" customWidth="1"/>
    <col min="10502" max="10743" width="10.85546875" style="1"/>
    <col min="10744" max="10744" width="15.42578125" style="1" customWidth="1"/>
    <col min="10745" max="10745" width="2.5703125" style="1" customWidth="1"/>
    <col min="10746" max="10746" width="12.5703125" style="1" customWidth="1"/>
    <col min="10747" max="10747" width="15.85546875" style="1" customWidth="1"/>
    <col min="10748" max="10748" width="11.7109375" style="1" bestFit="1" customWidth="1"/>
    <col min="10749" max="10749" width="2.5703125" style="1" customWidth="1"/>
    <col min="10750" max="10750" width="10.85546875" style="1"/>
    <col min="10751" max="10751" width="3.5703125" style="1" customWidth="1"/>
    <col min="10752" max="10755" width="10.85546875" style="1"/>
    <col min="10756" max="10756" width="2.7109375" style="1" bestFit="1" customWidth="1"/>
    <col min="10757" max="10757" width="10.7109375" style="1" customWidth="1"/>
    <col min="10758" max="10999" width="10.85546875" style="1"/>
    <col min="11000" max="11000" width="15.42578125" style="1" customWidth="1"/>
    <col min="11001" max="11001" width="2.5703125" style="1" customWidth="1"/>
    <col min="11002" max="11002" width="12.5703125" style="1" customWidth="1"/>
    <col min="11003" max="11003" width="15.85546875" style="1" customWidth="1"/>
    <col min="11004" max="11004" width="11.7109375" style="1" bestFit="1" customWidth="1"/>
    <col min="11005" max="11005" width="2.5703125" style="1" customWidth="1"/>
    <col min="11006" max="11006" width="10.85546875" style="1"/>
    <col min="11007" max="11007" width="3.5703125" style="1" customWidth="1"/>
    <col min="11008" max="11011" width="10.85546875" style="1"/>
    <col min="11012" max="11012" width="2.7109375" style="1" bestFit="1" customWidth="1"/>
    <col min="11013" max="11013" width="10.7109375" style="1" customWidth="1"/>
    <col min="11014" max="11255" width="10.85546875" style="1"/>
    <col min="11256" max="11256" width="15.42578125" style="1" customWidth="1"/>
    <col min="11257" max="11257" width="2.5703125" style="1" customWidth="1"/>
    <col min="11258" max="11258" width="12.5703125" style="1" customWidth="1"/>
    <col min="11259" max="11259" width="15.85546875" style="1" customWidth="1"/>
    <col min="11260" max="11260" width="11.7109375" style="1" bestFit="1" customWidth="1"/>
    <col min="11261" max="11261" width="2.5703125" style="1" customWidth="1"/>
    <col min="11262" max="11262" width="10.85546875" style="1"/>
    <col min="11263" max="11263" width="3.5703125" style="1" customWidth="1"/>
    <col min="11264" max="11267" width="10.85546875" style="1"/>
    <col min="11268" max="11268" width="2.7109375" style="1" bestFit="1" customWidth="1"/>
    <col min="11269" max="11269" width="10.7109375" style="1" customWidth="1"/>
    <col min="11270" max="11511" width="10.85546875" style="1"/>
    <col min="11512" max="11512" width="15.42578125" style="1" customWidth="1"/>
    <col min="11513" max="11513" width="2.5703125" style="1" customWidth="1"/>
    <col min="11514" max="11514" width="12.5703125" style="1" customWidth="1"/>
    <col min="11515" max="11515" width="15.85546875" style="1" customWidth="1"/>
    <col min="11516" max="11516" width="11.7109375" style="1" bestFit="1" customWidth="1"/>
    <col min="11517" max="11517" width="2.5703125" style="1" customWidth="1"/>
    <col min="11518" max="11518" width="10.85546875" style="1"/>
    <col min="11519" max="11519" width="3.5703125" style="1" customWidth="1"/>
    <col min="11520" max="11523" width="10.85546875" style="1"/>
    <col min="11524" max="11524" width="2.7109375" style="1" bestFit="1" customWidth="1"/>
    <col min="11525" max="11525" width="10.7109375" style="1" customWidth="1"/>
    <col min="11526" max="11767" width="10.85546875" style="1"/>
    <col min="11768" max="11768" width="15.42578125" style="1" customWidth="1"/>
    <col min="11769" max="11769" width="2.5703125" style="1" customWidth="1"/>
    <col min="11770" max="11770" width="12.5703125" style="1" customWidth="1"/>
    <col min="11771" max="11771" width="15.85546875" style="1" customWidth="1"/>
    <col min="11772" max="11772" width="11.7109375" style="1" bestFit="1" customWidth="1"/>
    <col min="11773" max="11773" width="2.5703125" style="1" customWidth="1"/>
    <col min="11774" max="11774" width="10.85546875" style="1"/>
    <col min="11775" max="11775" width="3.5703125" style="1" customWidth="1"/>
    <col min="11776" max="11779" width="10.85546875" style="1"/>
    <col min="11780" max="11780" width="2.7109375" style="1" bestFit="1" customWidth="1"/>
    <col min="11781" max="11781" width="10.7109375" style="1" customWidth="1"/>
    <col min="11782" max="12023" width="10.85546875" style="1"/>
    <col min="12024" max="12024" width="15.42578125" style="1" customWidth="1"/>
    <col min="12025" max="12025" width="2.5703125" style="1" customWidth="1"/>
    <col min="12026" max="12026" width="12.5703125" style="1" customWidth="1"/>
    <col min="12027" max="12027" width="15.85546875" style="1" customWidth="1"/>
    <col min="12028" max="12028" width="11.7109375" style="1" bestFit="1" customWidth="1"/>
    <col min="12029" max="12029" width="2.5703125" style="1" customWidth="1"/>
    <col min="12030" max="12030" width="10.85546875" style="1"/>
    <col min="12031" max="12031" width="3.5703125" style="1" customWidth="1"/>
    <col min="12032" max="12035" width="10.85546875" style="1"/>
    <col min="12036" max="12036" width="2.7109375" style="1" bestFit="1" customWidth="1"/>
    <col min="12037" max="12037" width="10.7109375" style="1" customWidth="1"/>
    <col min="12038" max="12279" width="10.85546875" style="1"/>
    <col min="12280" max="12280" width="15.42578125" style="1" customWidth="1"/>
    <col min="12281" max="12281" width="2.5703125" style="1" customWidth="1"/>
    <col min="12282" max="12282" width="12.5703125" style="1" customWidth="1"/>
    <col min="12283" max="12283" width="15.85546875" style="1" customWidth="1"/>
    <col min="12284" max="12284" width="11.7109375" style="1" bestFit="1" customWidth="1"/>
    <col min="12285" max="12285" width="2.5703125" style="1" customWidth="1"/>
    <col min="12286" max="12286" width="10.85546875" style="1"/>
    <col min="12287" max="12287" width="3.5703125" style="1" customWidth="1"/>
    <col min="12288" max="12291" width="10.85546875" style="1"/>
    <col min="12292" max="12292" width="2.7109375" style="1" bestFit="1" customWidth="1"/>
    <col min="12293" max="12293" width="10.7109375" style="1" customWidth="1"/>
    <col min="12294" max="12535" width="10.85546875" style="1"/>
    <col min="12536" max="12536" width="15.42578125" style="1" customWidth="1"/>
    <col min="12537" max="12537" width="2.5703125" style="1" customWidth="1"/>
    <col min="12538" max="12538" width="12.5703125" style="1" customWidth="1"/>
    <col min="12539" max="12539" width="15.85546875" style="1" customWidth="1"/>
    <col min="12540" max="12540" width="11.7109375" style="1" bestFit="1" customWidth="1"/>
    <col min="12541" max="12541" width="2.5703125" style="1" customWidth="1"/>
    <col min="12542" max="12542" width="10.85546875" style="1"/>
    <col min="12543" max="12543" width="3.5703125" style="1" customWidth="1"/>
    <col min="12544" max="12547" width="10.85546875" style="1"/>
    <col min="12548" max="12548" width="2.7109375" style="1" bestFit="1" customWidth="1"/>
    <col min="12549" max="12549" width="10.7109375" style="1" customWidth="1"/>
    <col min="12550" max="12791" width="10.85546875" style="1"/>
    <col min="12792" max="12792" width="15.42578125" style="1" customWidth="1"/>
    <col min="12793" max="12793" width="2.5703125" style="1" customWidth="1"/>
    <col min="12794" max="12794" width="12.5703125" style="1" customWidth="1"/>
    <col min="12795" max="12795" width="15.85546875" style="1" customWidth="1"/>
    <col min="12796" max="12796" width="11.7109375" style="1" bestFit="1" customWidth="1"/>
    <col min="12797" max="12797" width="2.5703125" style="1" customWidth="1"/>
    <col min="12798" max="12798" width="10.85546875" style="1"/>
    <col min="12799" max="12799" width="3.5703125" style="1" customWidth="1"/>
    <col min="12800" max="12803" width="10.85546875" style="1"/>
    <col min="12804" max="12804" width="2.7109375" style="1" bestFit="1" customWidth="1"/>
    <col min="12805" max="12805" width="10.7109375" style="1" customWidth="1"/>
    <col min="12806" max="13047" width="10.85546875" style="1"/>
    <col min="13048" max="13048" width="15.42578125" style="1" customWidth="1"/>
    <col min="13049" max="13049" width="2.5703125" style="1" customWidth="1"/>
    <col min="13050" max="13050" width="12.5703125" style="1" customWidth="1"/>
    <col min="13051" max="13051" width="15.85546875" style="1" customWidth="1"/>
    <col min="13052" max="13052" width="11.7109375" style="1" bestFit="1" customWidth="1"/>
    <col min="13053" max="13053" width="2.5703125" style="1" customWidth="1"/>
    <col min="13054" max="13054" width="10.85546875" style="1"/>
    <col min="13055" max="13055" width="3.5703125" style="1" customWidth="1"/>
    <col min="13056" max="13059" width="10.85546875" style="1"/>
    <col min="13060" max="13060" width="2.7109375" style="1" bestFit="1" customWidth="1"/>
    <col min="13061" max="13061" width="10.7109375" style="1" customWidth="1"/>
    <col min="13062" max="13303" width="10.85546875" style="1"/>
    <col min="13304" max="13304" width="15.42578125" style="1" customWidth="1"/>
    <col min="13305" max="13305" width="2.5703125" style="1" customWidth="1"/>
    <col min="13306" max="13306" width="12.5703125" style="1" customWidth="1"/>
    <col min="13307" max="13307" width="15.85546875" style="1" customWidth="1"/>
    <col min="13308" max="13308" width="11.7109375" style="1" bestFit="1" customWidth="1"/>
    <col min="13309" max="13309" width="2.5703125" style="1" customWidth="1"/>
    <col min="13310" max="13310" width="10.85546875" style="1"/>
    <col min="13311" max="13311" width="3.5703125" style="1" customWidth="1"/>
    <col min="13312" max="13315" width="10.85546875" style="1"/>
    <col min="13316" max="13316" width="2.7109375" style="1" bestFit="1" customWidth="1"/>
    <col min="13317" max="13317" width="10.7109375" style="1" customWidth="1"/>
    <col min="13318" max="13559" width="10.85546875" style="1"/>
    <col min="13560" max="13560" width="15.42578125" style="1" customWidth="1"/>
    <col min="13561" max="13561" width="2.5703125" style="1" customWidth="1"/>
    <col min="13562" max="13562" width="12.5703125" style="1" customWidth="1"/>
    <col min="13563" max="13563" width="15.85546875" style="1" customWidth="1"/>
    <col min="13564" max="13564" width="11.7109375" style="1" bestFit="1" customWidth="1"/>
    <col min="13565" max="13565" width="2.5703125" style="1" customWidth="1"/>
    <col min="13566" max="13566" width="10.85546875" style="1"/>
    <col min="13567" max="13567" width="3.5703125" style="1" customWidth="1"/>
    <col min="13568" max="13571" width="10.85546875" style="1"/>
    <col min="13572" max="13572" width="2.7109375" style="1" bestFit="1" customWidth="1"/>
    <col min="13573" max="13573" width="10.7109375" style="1" customWidth="1"/>
    <col min="13574" max="13815" width="10.85546875" style="1"/>
    <col min="13816" max="13816" width="15.42578125" style="1" customWidth="1"/>
    <col min="13817" max="13817" width="2.5703125" style="1" customWidth="1"/>
    <col min="13818" max="13818" width="12.5703125" style="1" customWidth="1"/>
    <col min="13819" max="13819" width="15.85546875" style="1" customWidth="1"/>
    <col min="13820" max="13820" width="11.7109375" style="1" bestFit="1" customWidth="1"/>
    <col min="13821" max="13821" width="2.5703125" style="1" customWidth="1"/>
    <col min="13822" max="13822" width="10.85546875" style="1"/>
    <col min="13823" max="13823" width="3.5703125" style="1" customWidth="1"/>
    <col min="13824" max="13827" width="10.85546875" style="1"/>
    <col min="13828" max="13828" width="2.7109375" style="1" bestFit="1" customWidth="1"/>
    <col min="13829" max="13829" width="10.7109375" style="1" customWidth="1"/>
    <col min="13830" max="14071" width="10.85546875" style="1"/>
    <col min="14072" max="14072" width="15.42578125" style="1" customWidth="1"/>
    <col min="14073" max="14073" width="2.5703125" style="1" customWidth="1"/>
    <col min="14074" max="14074" width="12.5703125" style="1" customWidth="1"/>
    <col min="14075" max="14075" width="15.85546875" style="1" customWidth="1"/>
    <col min="14076" max="14076" width="11.7109375" style="1" bestFit="1" customWidth="1"/>
    <col min="14077" max="14077" width="2.5703125" style="1" customWidth="1"/>
    <col min="14078" max="14078" width="10.85546875" style="1"/>
    <col min="14079" max="14079" width="3.5703125" style="1" customWidth="1"/>
    <col min="14080" max="14083" width="10.85546875" style="1"/>
    <col min="14084" max="14084" width="2.7109375" style="1" bestFit="1" customWidth="1"/>
    <col min="14085" max="14085" width="10.7109375" style="1" customWidth="1"/>
    <col min="14086" max="14327" width="10.85546875" style="1"/>
    <col min="14328" max="14328" width="15.42578125" style="1" customWidth="1"/>
    <col min="14329" max="14329" width="2.5703125" style="1" customWidth="1"/>
    <col min="14330" max="14330" width="12.5703125" style="1" customWidth="1"/>
    <col min="14331" max="14331" width="15.85546875" style="1" customWidth="1"/>
    <col min="14332" max="14332" width="11.7109375" style="1" bestFit="1" customWidth="1"/>
    <col min="14333" max="14333" width="2.5703125" style="1" customWidth="1"/>
    <col min="14334" max="14334" width="10.85546875" style="1"/>
    <col min="14335" max="14335" width="3.5703125" style="1" customWidth="1"/>
    <col min="14336" max="14339" width="10.85546875" style="1"/>
    <col min="14340" max="14340" width="2.7109375" style="1" bestFit="1" customWidth="1"/>
    <col min="14341" max="14341" width="10.7109375" style="1" customWidth="1"/>
    <col min="14342" max="14583" width="10.85546875" style="1"/>
    <col min="14584" max="14584" width="15.42578125" style="1" customWidth="1"/>
    <col min="14585" max="14585" width="2.5703125" style="1" customWidth="1"/>
    <col min="14586" max="14586" width="12.5703125" style="1" customWidth="1"/>
    <col min="14587" max="14587" width="15.85546875" style="1" customWidth="1"/>
    <col min="14588" max="14588" width="11.7109375" style="1" bestFit="1" customWidth="1"/>
    <col min="14589" max="14589" width="2.5703125" style="1" customWidth="1"/>
    <col min="14590" max="14590" width="10.85546875" style="1"/>
    <col min="14591" max="14591" width="3.5703125" style="1" customWidth="1"/>
    <col min="14592" max="14595" width="10.85546875" style="1"/>
    <col min="14596" max="14596" width="2.7109375" style="1" bestFit="1" customWidth="1"/>
    <col min="14597" max="14597" width="10.7109375" style="1" customWidth="1"/>
    <col min="14598" max="14839" width="10.85546875" style="1"/>
    <col min="14840" max="14840" width="15.42578125" style="1" customWidth="1"/>
    <col min="14841" max="14841" width="2.5703125" style="1" customWidth="1"/>
    <col min="14842" max="14842" width="12.5703125" style="1" customWidth="1"/>
    <col min="14843" max="14843" width="15.85546875" style="1" customWidth="1"/>
    <col min="14844" max="14844" width="11.7109375" style="1" bestFit="1" customWidth="1"/>
    <col min="14845" max="14845" width="2.5703125" style="1" customWidth="1"/>
    <col min="14846" max="14846" width="10.85546875" style="1"/>
    <col min="14847" max="14847" width="3.5703125" style="1" customWidth="1"/>
    <col min="14848" max="14851" width="10.85546875" style="1"/>
    <col min="14852" max="14852" width="2.7109375" style="1" bestFit="1" customWidth="1"/>
    <col min="14853" max="14853" width="10.7109375" style="1" customWidth="1"/>
    <col min="14854" max="15095" width="10.85546875" style="1"/>
    <col min="15096" max="15096" width="15.42578125" style="1" customWidth="1"/>
    <col min="15097" max="15097" width="2.5703125" style="1" customWidth="1"/>
    <col min="15098" max="15098" width="12.5703125" style="1" customWidth="1"/>
    <col min="15099" max="15099" width="15.85546875" style="1" customWidth="1"/>
    <col min="15100" max="15100" width="11.7109375" style="1" bestFit="1" customWidth="1"/>
    <col min="15101" max="15101" width="2.5703125" style="1" customWidth="1"/>
    <col min="15102" max="15102" width="10.85546875" style="1"/>
    <col min="15103" max="15103" width="3.5703125" style="1" customWidth="1"/>
    <col min="15104" max="15107" width="10.85546875" style="1"/>
    <col min="15108" max="15108" width="2.7109375" style="1" bestFit="1" customWidth="1"/>
    <col min="15109" max="15109" width="10.7109375" style="1" customWidth="1"/>
    <col min="15110" max="15351" width="10.85546875" style="1"/>
    <col min="15352" max="15352" width="15.42578125" style="1" customWidth="1"/>
    <col min="15353" max="15353" width="2.5703125" style="1" customWidth="1"/>
    <col min="15354" max="15354" width="12.5703125" style="1" customWidth="1"/>
    <col min="15355" max="15355" width="15.85546875" style="1" customWidth="1"/>
    <col min="15356" max="15356" width="11.7109375" style="1" bestFit="1" customWidth="1"/>
    <col min="15357" max="15357" width="2.5703125" style="1" customWidth="1"/>
    <col min="15358" max="15358" width="10.85546875" style="1"/>
    <col min="15359" max="15359" width="3.5703125" style="1" customWidth="1"/>
    <col min="15360" max="15363" width="10.85546875" style="1"/>
    <col min="15364" max="15364" width="2.7109375" style="1" bestFit="1" customWidth="1"/>
    <col min="15365" max="15365" width="10.7109375" style="1" customWidth="1"/>
    <col min="15366" max="15607" width="10.85546875" style="1"/>
    <col min="15608" max="15608" width="15.42578125" style="1" customWidth="1"/>
    <col min="15609" max="15609" width="2.5703125" style="1" customWidth="1"/>
    <col min="15610" max="15610" width="12.5703125" style="1" customWidth="1"/>
    <col min="15611" max="15611" width="15.85546875" style="1" customWidth="1"/>
    <col min="15612" max="15612" width="11.7109375" style="1" bestFit="1" customWidth="1"/>
    <col min="15613" max="15613" width="2.5703125" style="1" customWidth="1"/>
    <col min="15614" max="15614" width="10.85546875" style="1"/>
    <col min="15615" max="15615" width="3.5703125" style="1" customWidth="1"/>
    <col min="15616" max="15619" width="10.85546875" style="1"/>
    <col min="15620" max="15620" width="2.7109375" style="1" bestFit="1" customWidth="1"/>
    <col min="15621" max="15621" width="10.7109375" style="1" customWidth="1"/>
    <col min="15622" max="15863" width="10.85546875" style="1"/>
    <col min="15864" max="15864" width="15.42578125" style="1" customWidth="1"/>
    <col min="15865" max="15865" width="2.5703125" style="1" customWidth="1"/>
    <col min="15866" max="15866" width="12.5703125" style="1" customWidth="1"/>
    <col min="15867" max="15867" width="15.85546875" style="1" customWidth="1"/>
    <col min="15868" max="15868" width="11.7109375" style="1" bestFit="1" customWidth="1"/>
    <col min="15869" max="15869" width="2.5703125" style="1" customWidth="1"/>
    <col min="15870" max="15870" width="10.85546875" style="1"/>
    <col min="15871" max="15871" width="3.5703125" style="1" customWidth="1"/>
    <col min="15872" max="15875" width="10.85546875" style="1"/>
    <col min="15876" max="15876" width="2.7109375" style="1" bestFit="1" customWidth="1"/>
    <col min="15877" max="15877" width="10.7109375" style="1" customWidth="1"/>
    <col min="15878" max="16119" width="10.85546875" style="1"/>
    <col min="16120" max="16120" width="15.42578125" style="1" customWidth="1"/>
    <col min="16121" max="16121" width="2.5703125" style="1" customWidth="1"/>
    <col min="16122" max="16122" width="12.5703125" style="1" customWidth="1"/>
    <col min="16123" max="16123" width="15.85546875" style="1" customWidth="1"/>
    <col min="16124" max="16124" width="11.7109375" style="1" bestFit="1" customWidth="1"/>
    <col min="16125" max="16125" width="2.5703125" style="1" customWidth="1"/>
    <col min="16126" max="16126" width="10.85546875" style="1"/>
    <col min="16127" max="16127" width="3.5703125" style="1" customWidth="1"/>
    <col min="16128" max="16131" width="10.85546875" style="1"/>
    <col min="16132" max="16132" width="2.7109375" style="1" bestFit="1" customWidth="1"/>
    <col min="16133" max="16133" width="10.7109375" style="1" customWidth="1"/>
    <col min="16134" max="16384" width="10.85546875" style="1"/>
  </cols>
  <sheetData>
    <row r="1" spans="1:19" ht="15" customHeight="1" x14ac:dyDescent="0.25">
      <c r="A1" s="105" t="s">
        <v>21</v>
      </c>
      <c r="B1" s="98"/>
      <c r="C1" s="98"/>
      <c r="D1" s="98"/>
      <c r="E1" s="98"/>
      <c r="F1" s="106"/>
    </row>
    <row r="2" spans="1:19" ht="15" customHeight="1" x14ac:dyDescent="0.25">
      <c r="A2" s="74" t="s">
        <v>2</v>
      </c>
      <c r="B2" s="57"/>
      <c r="C2" s="57"/>
      <c r="D2" s="57"/>
      <c r="E2" s="57"/>
      <c r="F2" s="58"/>
    </row>
    <row r="3" spans="1:19" ht="15" customHeight="1" x14ac:dyDescent="0.25">
      <c r="A3" s="107" t="s">
        <v>4</v>
      </c>
      <c r="B3" s="99"/>
      <c r="C3" s="99"/>
      <c r="D3" s="99"/>
      <c r="E3" s="99"/>
      <c r="F3" s="100"/>
      <c r="G3" s="73" t="s">
        <v>22</v>
      </c>
      <c r="H3" s="50"/>
      <c r="I3" s="50"/>
      <c r="J3" s="50"/>
      <c r="K3" s="50"/>
      <c r="L3" s="50"/>
      <c r="M3" s="51"/>
      <c r="N3" s="75" t="s">
        <v>1</v>
      </c>
      <c r="O3" s="76"/>
      <c r="P3" s="76"/>
      <c r="Q3" s="76"/>
      <c r="R3" s="163"/>
    </row>
    <row r="4" spans="1:19" ht="7.5" customHeight="1" x14ac:dyDescent="0.25">
      <c r="A4" s="2"/>
      <c r="B4" s="20"/>
      <c r="C4" s="20"/>
      <c r="D4" s="20"/>
      <c r="E4" s="20"/>
      <c r="F4" s="96"/>
      <c r="G4" s="73"/>
      <c r="H4" s="50"/>
      <c r="I4" s="50"/>
      <c r="J4" s="50"/>
      <c r="K4" s="50"/>
      <c r="L4" s="50"/>
      <c r="M4" s="51"/>
      <c r="N4" s="159" t="s">
        <v>3</v>
      </c>
      <c r="O4" s="160"/>
      <c r="P4" s="169" t="str">
        <f>IF(OS!M6="","",OS!M6)</f>
        <v>01-2022</v>
      </c>
      <c r="Q4" s="169"/>
      <c r="R4" s="170"/>
    </row>
    <row r="5" spans="1:19" ht="15" customHeight="1" x14ac:dyDescent="0.25">
      <c r="A5" s="107" t="s">
        <v>48</v>
      </c>
      <c r="B5" s="99"/>
      <c r="C5" s="99"/>
      <c r="D5" s="99"/>
      <c r="E5" s="99"/>
      <c r="F5" s="100"/>
      <c r="G5" s="73"/>
      <c r="H5" s="50"/>
      <c r="I5" s="50"/>
      <c r="J5" s="50"/>
      <c r="K5" s="50"/>
      <c r="L5" s="50"/>
      <c r="M5" s="51"/>
      <c r="N5" s="161"/>
      <c r="O5" s="162"/>
      <c r="P5" s="171"/>
      <c r="Q5" s="171"/>
      <c r="R5" s="172"/>
      <c r="S5" s="20"/>
    </row>
    <row r="6" spans="1:19" ht="15" customHeight="1" x14ac:dyDescent="0.25">
      <c r="A6" s="108" t="s">
        <v>67</v>
      </c>
      <c r="B6" s="101"/>
      <c r="C6" s="101"/>
      <c r="D6" s="101"/>
      <c r="E6" s="101"/>
      <c r="F6" s="102"/>
      <c r="G6" s="104" t="s">
        <v>23</v>
      </c>
      <c r="H6" s="97"/>
      <c r="I6" s="97"/>
      <c r="J6" s="97"/>
      <c r="K6" s="97"/>
      <c r="L6" s="97"/>
      <c r="M6" s="104"/>
      <c r="N6" s="161"/>
      <c r="O6" s="162"/>
      <c r="P6" s="171"/>
      <c r="Q6" s="171"/>
      <c r="R6" s="172"/>
      <c r="S6" s="20"/>
    </row>
    <row r="7" spans="1:19" ht="15" customHeight="1" x14ac:dyDescent="0.25">
      <c r="A7" s="109" t="s">
        <v>20</v>
      </c>
      <c r="B7" s="103"/>
      <c r="C7" s="103"/>
      <c r="D7" s="103"/>
      <c r="E7" s="103"/>
      <c r="F7" s="110"/>
      <c r="G7" s="104"/>
      <c r="H7" s="97"/>
      <c r="I7" s="97"/>
      <c r="J7" s="97"/>
      <c r="K7" s="97"/>
      <c r="L7" s="97"/>
      <c r="M7" s="104"/>
      <c r="N7" s="164"/>
      <c r="O7" s="165"/>
      <c r="P7" s="173"/>
      <c r="Q7" s="173"/>
      <c r="R7" s="174"/>
      <c r="S7" s="20"/>
    </row>
    <row r="8" spans="1:19" ht="15" customHeight="1" x14ac:dyDescent="0.25">
      <c r="N8" s="20"/>
      <c r="O8" s="20"/>
      <c r="P8" s="20"/>
      <c r="Q8" s="20"/>
      <c r="R8" s="20"/>
      <c r="S8" s="20"/>
    </row>
    <row r="9" spans="1:19" s="177" customFormat="1" ht="8.1" customHeight="1" x14ac:dyDescent="0.25">
      <c r="A9" s="175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</row>
    <row r="10" spans="1:19" s="177" customFormat="1" ht="18.75" x14ac:dyDescent="0.25">
      <c r="A10" s="88" t="s">
        <v>40</v>
      </c>
      <c r="B10" s="88"/>
      <c r="C10" s="77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89" t="s">
        <v>43</v>
      </c>
      <c r="O10" s="178" t="str">
        <f>IF(OS!L45="","",OS!L45)</f>
        <v/>
      </c>
      <c r="P10" s="178"/>
      <c r="Q10" s="178"/>
      <c r="R10" s="176"/>
    </row>
    <row r="11" spans="1:19" s="177" customFormat="1" ht="3" customHeight="1" x14ac:dyDescent="0.25">
      <c r="A11" s="175"/>
      <c r="B11" s="176"/>
      <c r="C11" s="78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78"/>
      <c r="O11" s="78"/>
      <c r="P11" s="78"/>
      <c r="Q11" s="78"/>
      <c r="R11" s="176"/>
    </row>
    <row r="12" spans="1:19" s="177" customFormat="1" ht="15.75" x14ac:dyDescent="0.25">
      <c r="A12" s="175"/>
      <c r="B12" s="78"/>
      <c r="C12" s="89"/>
      <c r="D12" s="89" t="s">
        <v>6</v>
      </c>
      <c r="E12" s="89"/>
      <c r="F12" s="179" t="str">
        <f>IF(OS!I22="","",OS!I22)</f>
        <v/>
      </c>
      <c r="G12" s="179"/>
      <c r="H12" s="179"/>
      <c r="I12" s="179"/>
      <c r="J12" s="179"/>
      <c r="K12" s="179"/>
      <c r="L12" s="179"/>
      <c r="M12" s="78"/>
      <c r="N12" s="78"/>
      <c r="O12" s="89"/>
      <c r="P12" s="89" t="s">
        <v>7</v>
      </c>
      <c r="Q12" s="90" t="str">
        <f>IF(OS!I24="","",OS!I24)</f>
        <v/>
      </c>
      <c r="R12" s="176"/>
    </row>
    <row r="13" spans="1:19" s="177" customFormat="1" ht="3" customHeight="1" x14ac:dyDescent="0.25">
      <c r="A13" s="175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176"/>
      <c r="P13" s="176"/>
      <c r="Q13" s="176"/>
      <c r="R13" s="176"/>
    </row>
    <row r="14" spans="1:19" s="177" customFormat="1" ht="15.75" x14ac:dyDescent="0.25">
      <c r="A14" s="175"/>
      <c r="B14" s="180" t="s">
        <v>44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176"/>
      <c r="P14" s="176"/>
      <c r="Q14" s="176"/>
      <c r="R14" s="176"/>
    </row>
    <row r="15" spans="1:19" s="177" customFormat="1" ht="3" customHeight="1" x14ac:dyDescent="0.25">
      <c r="A15" s="175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176"/>
      <c r="P15" s="176"/>
      <c r="Q15" s="176"/>
      <c r="R15" s="176"/>
    </row>
    <row r="16" spans="1:19" s="177" customFormat="1" ht="15.75" x14ac:dyDescent="0.25">
      <c r="A16" s="175"/>
      <c r="B16" s="78"/>
      <c r="C16" s="90" t="str">
        <f>IF(OS!C29="","",OS!C29)</f>
        <v/>
      </c>
      <c r="D16" s="78" t="s">
        <v>45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176"/>
      <c r="P16" s="176"/>
      <c r="Q16" s="176"/>
      <c r="R16" s="176"/>
    </row>
    <row r="17" spans="1:18" s="177" customFormat="1" ht="3" customHeight="1" x14ac:dyDescent="0.25">
      <c r="A17" s="175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176"/>
      <c r="P17" s="176"/>
      <c r="Q17" s="176"/>
      <c r="R17" s="176"/>
    </row>
    <row r="18" spans="1:18" s="177" customFormat="1" ht="15.75" x14ac:dyDescent="0.25">
      <c r="A18" s="175"/>
      <c r="B18" s="78"/>
      <c r="C18" s="90" t="str">
        <f>IF(OS!C31="","",OS!C31)</f>
        <v/>
      </c>
      <c r="D18" s="78" t="s">
        <v>46</v>
      </c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176"/>
      <c r="P18" s="176"/>
      <c r="Q18" s="176"/>
      <c r="R18" s="176"/>
    </row>
    <row r="19" spans="1:18" s="177" customFormat="1" ht="3" customHeight="1" x14ac:dyDescent="0.25">
      <c r="A19" s="175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176"/>
      <c r="P19" s="176"/>
      <c r="Q19" s="176"/>
      <c r="R19" s="176"/>
    </row>
    <row r="20" spans="1:18" s="177" customFormat="1" ht="15.75" x14ac:dyDescent="0.25">
      <c r="A20" s="175"/>
      <c r="B20" s="78"/>
      <c r="C20" s="78"/>
      <c r="D20" s="78"/>
      <c r="E20" s="78"/>
      <c r="F20" s="78"/>
      <c r="G20" s="78"/>
      <c r="H20" s="91" t="s">
        <v>11</v>
      </c>
      <c r="I20" s="91"/>
      <c r="J20" s="181" t="str">
        <f>IF(OS!H32="","",OS!H32)</f>
        <v/>
      </c>
      <c r="K20" s="181"/>
      <c r="L20" s="181"/>
      <c r="M20" s="181"/>
      <c r="N20" s="181"/>
      <c r="O20" s="181"/>
      <c r="P20" s="181"/>
      <c r="Q20" s="181"/>
      <c r="R20" s="176"/>
    </row>
    <row r="21" spans="1:18" s="177" customFormat="1" ht="3" customHeight="1" x14ac:dyDescent="0.25">
      <c r="A21" s="175"/>
      <c r="B21" s="78"/>
      <c r="C21" s="78"/>
      <c r="D21" s="78"/>
      <c r="E21" s="78"/>
      <c r="F21" s="78"/>
      <c r="G21" s="78"/>
      <c r="H21" s="92"/>
      <c r="I21" s="92"/>
      <c r="J21" s="78"/>
      <c r="K21" s="78"/>
      <c r="L21" s="78"/>
      <c r="M21" s="78"/>
      <c r="N21" s="78"/>
      <c r="O21" s="176"/>
      <c r="P21" s="176"/>
      <c r="Q21" s="176"/>
      <c r="R21" s="176"/>
    </row>
    <row r="22" spans="1:18" s="177" customFormat="1" ht="15.75" x14ac:dyDescent="0.25">
      <c r="A22" s="175"/>
      <c r="B22" s="78"/>
      <c r="C22" s="78"/>
      <c r="D22" s="78"/>
      <c r="E22" s="78"/>
      <c r="F22" s="78"/>
      <c r="G22" s="78"/>
      <c r="H22" s="91" t="s">
        <v>12</v>
      </c>
      <c r="I22" s="91"/>
      <c r="J22" s="181" t="str">
        <f>IF(OS!H34="","",OS!H34)</f>
        <v/>
      </c>
      <c r="K22" s="181"/>
      <c r="L22" s="181"/>
      <c r="M22" s="181"/>
      <c r="N22" s="181"/>
      <c r="O22" s="181"/>
      <c r="P22" s="181"/>
      <c r="Q22" s="181"/>
      <c r="R22" s="176"/>
    </row>
    <row r="23" spans="1:18" s="177" customFormat="1" ht="3" customHeight="1" x14ac:dyDescent="0.25">
      <c r="A23" s="175"/>
      <c r="B23" s="78"/>
      <c r="C23" s="78"/>
      <c r="D23" s="78"/>
      <c r="E23" s="78"/>
      <c r="F23" s="78"/>
      <c r="G23" s="78"/>
      <c r="H23" s="92"/>
      <c r="I23" s="92"/>
      <c r="J23" s="78"/>
      <c r="K23" s="78"/>
      <c r="L23" s="78"/>
      <c r="M23" s="78"/>
      <c r="N23" s="78"/>
      <c r="O23" s="176"/>
      <c r="P23" s="176"/>
      <c r="Q23" s="176"/>
      <c r="R23" s="176"/>
    </row>
    <row r="24" spans="1:18" s="177" customFormat="1" ht="15.75" x14ac:dyDescent="0.25">
      <c r="A24" s="175"/>
      <c r="B24" s="78"/>
      <c r="C24" s="78"/>
      <c r="D24" s="78"/>
      <c r="E24" s="78"/>
      <c r="F24" s="78"/>
      <c r="G24" s="78"/>
      <c r="H24" s="92"/>
      <c r="I24" s="92"/>
      <c r="J24" s="181" t="str">
        <f>IF(OS!H36="","",OS!H36)</f>
        <v/>
      </c>
      <c r="K24" s="181"/>
      <c r="L24" s="181"/>
      <c r="M24" s="181"/>
      <c r="N24" s="181"/>
      <c r="O24" s="181"/>
      <c r="P24" s="181"/>
      <c r="Q24" s="181"/>
      <c r="R24" s="176"/>
    </row>
    <row r="25" spans="1:18" s="177" customFormat="1" ht="3" customHeight="1" x14ac:dyDescent="0.25">
      <c r="A25" s="175"/>
      <c r="B25" s="78"/>
      <c r="C25" s="78"/>
      <c r="D25" s="78"/>
      <c r="E25" s="78"/>
      <c r="F25" s="78"/>
      <c r="G25" s="78"/>
      <c r="H25" s="92"/>
      <c r="I25" s="92"/>
      <c r="J25" s="78"/>
      <c r="K25" s="78"/>
      <c r="L25" s="78"/>
      <c r="M25" s="78"/>
      <c r="N25" s="78"/>
      <c r="O25" s="176"/>
      <c r="P25" s="176"/>
      <c r="Q25" s="176"/>
      <c r="R25" s="176"/>
    </row>
    <row r="26" spans="1:18" s="177" customFormat="1" ht="15.75" x14ac:dyDescent="0.25">
      <c r="A26" s="175"/>
      <c r="B26" s="78"/>
      <c r="C26" s="78"/>
      <c r="D26" s="78"/>
      <c r="E26" s="78"/>
      <c r="F26" s="78"/>
      <c r="G26" s="78"/>
      <c r="H26" s="91" t="s">
        <v>41</v>
      </c>
      <c r="I26" s="91"/>
      <c r="J26" s="181" t="str">
        <f>IF(OS!H38="","",OS!H38)</f>
        <v/>
      </c>
      <c r="K26" s="181"/>
      <c r="L26" s="89" t="s">
        <v>42</v>
      </c>
      <c r="M26" s="182" t="str">
        <f>IF(OS!K38="","",OS!K38)</f>
        <v/>
      </c>
      <c r="N26" s="182"/>
      <c r="O26" s="182"/>
      <c r="P26" s="182"/>
      <c r="Q26" s="182"/>
      <c r="R26" s="176"/>
    </row>
    <row r="27" spans="1:18" s="177" customFormat="1" ht="15.75" x14ac:dyDescent="0.25">
      <c r="A27" s="175"/>
      <c r="B27" s="180" t="s">
        <v>47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176"/>
      <c r="P27" s="176"/>
      <c r="Q27" s="176"/>
      <c r="R27" s="176"/>
    </row>
    <row r="28" spans="1:18" s="177" customFormat="1" ht="3" customHeight="1" x14ac:dyDescent="0.25">
      <c r="A28" s="175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176"/>
      <c r="P28" s="176"/>
      <c r="Q28" s="176"/>
      <c r="R28" s="176"/>
    </row>
    <row r="29" spans="1:18" s="177" customFormat="1" ht="15.75" x14ac:dyDescent="0.25">
      <c r="A29" s="175"/>
      <c r="B29" s="78"/>
      <c r="C29" s="183" t="str">
        <f>IF(OS!B41="","",OS!B41)</f>
        <v/>
      </c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76"/>
    </row>
    <row r="30" spans="1:18" s="177" customFormat="1" ht="15.75" x14ac:dyDescent="0.25">
      <c r="A30" s="175"/>
      <c r="B30" s="78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76"/>
    </row>
    <row r="31" spans="1:18" s="177" customFormat="1" ht="15.75" x14ac:dyDescent="0.25">
      <c r="A31" s="175"/>
      <c r="B31" s="78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76"/>
    </row>
    <row r="32" spans="1:18" s="177" customFormat="1" ht="8.1" customHeight="1" x14ac:dyDescent="0.25">
      <c r="A32" s="175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176"/>
      <c r="P32" s="176"/>
      <c r="Q32" s="176"/>
      <c r="R32" s="176"/>
    </row>
    <row r="33" spans="1:18" ht="18.75" x14ac:dyDescent="0.25">
      <c r="A33" s="125" t="s">
        <v>49</v>
      </c>
      <c r="B33" s="111"/>
      <c r="C33" s="111"/>
      <c r="D33" s="111"/>
      <c r="E33" s="111"/>
      <c r="F33" s="112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4"/>
      <c r="R33" s="112"/>
    </row>
    <row r="34" spans="1:18" x14ac:dyDescent="0.25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2"/>
    </row>
    <row r="35" spans="1:18" ht="15.75" x14ac:dyDescent="0.25">
      <c r="A35" s="113"/>
      <c r="B35" s="128" t="s">
        <v>50</v>
      </c>
      <c r="C35" s="128"/>
      <c r="D35" s="128"/>
      <c r="E35" s="128"/>
      <c r="F35" s="128"/>
      <c r="G35" s="113"/>
      <c r="H35" s="113"/>
      <c r="I35" s="113"/>
      <c r="J35" s="113"/>
      <c r="K35" s="113"/>
      <c r="L35" s="113"/>
      <c r="M35" s="113"/>
      <c r="N35" s="116"/>
      <c r="O35" s="116"/>
      <c r="P35" s="116"/>
      <c r="Q35" s="116"/>
      <c r="R35" s="112"/>
    </row>
    <row r="36" spans="1:18" x14ac:dyDescent="0.25">
      <c r="A36" s="113"/>
      <c r="B36" s="127" t="s">
        <v>51</v>
      </c>
      <c r="C36" s="127"/>
      <c r="D36" s="127"/>
      <c r="E36" s="127"/>
      <c r="F36" s="127"/>
      <c r="G36" s="127"/>
      <c r="H36" s="113"/>
      <c r="I36" s="113"/>
      <c r="J36" s="113"/>
      <c r="K36" s="113"/>
      <c r="L36" s="113"/>
      <c r="M36" s="113"/>
      <c r="N36" s="129" t="s">
        <v>61</v>
      </c>
      <c r="O36" s="150"/>
      <c r="P36" s="150"/>
      <c r="Q36" s="150"/>
      <c r="R36" s="112"/>
    </row>
    <row r="37" spans="1:18" ht="3" customHeight="1" x14ac:dyDescent="0.25">
      <c r="A37" s="113"/>
      <c r="B37" s="127"/>
      <c r="C37" s="127"/>
      <c r="D37" s="127"/>
      <c r="E37" s="127"/>
      <c r="F37" s="127"/>
      <c r="G37" s="127"/>
      <c r="H37" s="117"/>
      <c r="I37" s="117"/>
      <c r="J37" s="118"/>
      <c r="K37" s="118"/>
      <c r="L37" s="118"/>
      <c r="M37" s="118"/>
      <c r="N37" s="119"/>
      <c r="O37" s="119"/>
      <c r="P37" s="120"/>
      <c r="Q37" s="121"/>
      <c r="R37" s="112"/>
    </row>
    <row r="38" spans="1:18" ht="15" customHeight="1" x14ac:dyDescent="0.25">
      <c r="A38" s="113"/>
      <c r="B38" s="122"/>
      <c r="C38" s="126"/>
      <c r="D38" s="123" t="s">
        <v>26</v>
      </c>
      <c r="E38" s="123"/>
      <c r="F38" s="123"/>
      <c r="G38" s="122"/>
      <c r="H38" s="122"/>
      <c r="I38" s="122"/>
      <c r="J38" s="118"/>
      <c r="K38" s="118"/>
      <c r="L38" s="118"/>
      <c r="M38" s="118"/>
      <c r="N38" s="166" t="s">
        <v>27</v>
      </c>
      <c r="O38" s="166"/>
      <c r="P38" s="166"/>
      <c r="Q38" s="166"/>
      <c r="R38" s="112"/>
    </row>
    <row r="39" spans="1:18" ht="3" customHeight="1" x14ac:dyDescent="0.25">
      <c r="A39" s="113"/>
      <c r="B39" s="124"/>
      <c r="C39" s="124"/>
      <c r="D39" s="124"/>
      <c r="E39" s="124"/>
      <c r="F39" s="124"/>
      <c r="G39" s="113"/>
      <c r="H39" s="113"/>
      <c r="I39" s="113"/>
      <c r="J39" s="118"/>
      <c r="K39" s="118"/>
      <c r="L39" s="118"/>
      <c r="M39" s="118"/>
      <c r="N39" s="166"/>
      <c r="O39" s="166"/>
      <c r="P39" s="166"/>
      <c r="Q39" s="166"/>
      <c r="R39" s="112"/>
    </row>
    <row r="40" spans="1:18" ht="15.75" customHeight="1" x14ac:dyDescent="0.25">
      <c r="A40" s="113"/>
      <c r="B40" s="122"/>
      <c r="C40" s="126"/>
      <c r="D40" s="123" t="s">
        <v>28</v>
      </c>
      <c r="E40" s="123"/>
      <c r="F40" s="123"/>
      <c r="G40" s="122"/>
      <c r="H40" s="122"/>
      <c r="I40" s="122"/>
      <c r="J40" s="118"/>
      <c r="K40" s="118"/>
      <c r="L40" s="118"/>
      <c r="M40" s="118"/>
      <c r="N40" s="166"/>
      <c r="O40" s="166"/>
      <c r="P40" s="166"/>
      <c r="Q40" s="166"/>
      <c r="R40" s="112"/>
    </row>
    <row r="41" spans="1:18" ht="6.95" customHeight="1" x14ac:dyDescent="0.25">
      <c r="A41" s="113"/>
      <c r="B41" s="124"/>
      <c r="C41" s="124"/>
      <c r="D41" s="124"/>
      <c r="E41" s="124"/>
      <c r="F41" s="124"/>
      <c r="G41" s="113"/>
      <c r="H41" s="113"/>
      <c r="I41" s="113"/>
      <c r="J41" s="117"/>
      <c r="K41" s="117"/>
      <c r="L41" s="117"/>
      <c r="M41" s="117"/>
      <c r="N41" s="113"/>
      <c r="O41" s="113"/>
      <c r="P41" s="113"/>
      <c r="Q41" s="113"/>
      <c r="R41" s="112"/>
    </row>
    <row r="42" spans="1:18" x14ac:dyDescent="0.25">
      <c r="A42" s="112"/>
      <c r="B42" s="156" t="s">
        <v>59</v>
      </c>
      <c r="C42" s="156"/>
      <c r="D42" s="157" t="s">
        <v>29</v>
      </c>
      <c r="E42" s="157"/>
      <c r="F42" s="157"/>
      <c r="G42" s="157"/>
      <c r="H42" s="157"/>
      <c r="I42" s="157"/>
      <c r="J42" s="157"/>
      <c r="K42" s="157"/>
      <c r="L42" s="157"/>
      <c r="M42" s="158" t="s">
        <v>60</v>
      </c>
      <c r="N42" s="157" t="s">
        <v>52</v>
      </c>
      <c r="O42" s="157"/>
      <c r="P42" s="157" t="s">
        <v>30</v>
      </c>
      <c r="Q42" s="157"/>
      <c r="R42" s="112"/>
    </row>
    <row r="43" spans="1:18" x14ac:dyDescent="0.25">
      <c r="A43" s="112"/>
      <c r="B43" s="153"/>
      <c r="C43" s="153"/>
      <c r="D43" s="154"/>
      <c r="E43" s="154"/>
      <c r="F43" s="154"/>
      <c r="G43" s="154"/>
      <c r="H43" s="154"/>
      <c r="I43" s="154"/>
      <c r="J43" s="154"/>
      <c r="K43" s="154"/>
      <c r="L43" s="154"/>
      <c r="M43" s="184"/>
      <c r="N43" s="185"/>
      <c r="O43" s="185"/>
      <c r="P43" s="155" t="str">
        <f>IF(M43="","",M43*N43)</f>
        <v/>
      </c>
      <c r="Q43" s="155"/>
      <c r="R43" s="112"/>
    </row>
    <row r="44" spans="1:18" x14ac:dyDescent="0.25">
      <c r="A44" s="113"/>
      <c r="B44" s="153"/>
      <c r="C44" s="153"/>
      <c r="D44" s="154"/>
      <c r="E44" s="154"/>
      <c r="F44" s="154"/>
      <c r="G44" s="154"/>
      <c r="H44" s="154"/>
      <c r="I44" s="154"/>
      <c r="J44" s="154"/>
      <c r="K44" s="154"/>
      <c r="L44" s="154"/>
      <c r="M44" s="184"/>
      <c r="N44" s="185"/>
      <c r="O44" s="185"/>
      <c r="P44" s="155" t="str">
        <f t="shared" ref="P44:P52" si="0">IF(M44="","",M44*N44)</f>
        <v/>
      </c>
      <c r="Q44" s="155"/>
      <c r="R44" s="112"/>
    </row>
    <row r="45" spans="1:18" ht="15" customHeight="1" x14ac:dyDescent="0.25">
      <c r="A45" s="112"/>
      <c r="B45" s="153"/>
      <c r="C45" s="153"/>
      <c r="D45" s="154"/>
      <c r="E45" s="154"/>
      <c r="F45" s="154"/>
      <c r="G45" s="154"/>
      <c r="H45" s="154"/>
      <c r="I45" s="154"/>
      <c r="J45" s="154"/>
      <c r="K45" s="154"/>
      <c r="L45" s="154"/>
      <c r="M45" s="184"/>
      <c r="N45" s="185"/>
      <c r="O45" s="185"/>
      <c r="P45" s="155" t="str">
        <f t="shared" si="0"/>
        <v/>
      </c>
      <c r="Q45" s="155"/>
      <c r="R45" s="112"/>
    </row>
    <row r="46" spans="1:18" x14ac:dyDescent="0.25">
      <c r="A46" s="112"/>
      <c r="B46" s="153"/>
      <c r="C46" s="153"/>
      <c r="D46" s="154"/>
      <c r="E46" s="154"/>
      <c r="F46" s="154"/>
      <c r="G46" s="154"/>
      <c r="H46" s="154"/>
      <c r="I46" s="154"/>
      <c r="J46" s="154"/>
      <c r="K46" s="154"/>
      <c r="L46" s="154"/>
      <c r="M46" s="184"/>
      <c r="N46" s="185"/>
      <c r="O46" s="185"/>
      <c r="P46" s="155" t="str">
        <f t="shared" si="0"/>
        <v/>
      </c>
      <c r="Q46" s="155"/>
      <c r="R46" s="112"/>
    </row>
    <row r="47" spans="1:18" x14ac:dyDescent="0.25">
      <c r="A47" s="112"/>
      <c r="B47" s="153"/>
      <c r="C47" s="153"/>
      <c r="D47" s="154"/>
      <c r="E47" s="154"/>
      <c r="F47" s="154"/>
      <c r="G47" s="154"/>
      <c r="H47" s="154"/>
      <c r="I47" s="154"/>
      <c r="J47" s="154"/>
      <c r="K47" s="154"/>
      <c r="L47" s="154"/>
      <c r="M47" s="184"/>
      <c r="N47" s="185"/>
      <c r="O47" s="185"/>
      <c r="P47" s="155" t="str">
        <f t="shared" si="0"/>
        <v/>
      </c>
      <c r="Q47" s="155"/>
      <c r="R47" s="112"/>
    </row>
    <row r="48" spans="1:18" x14ac:dyDescent="0.25">
      <c r="A48" s="112"/>
      <c r="B48" s="153"/>
      <c r="C48" s="153"/>
      <c r="D48" s="154"/>
      <c r="E48" s="154"/>
      <c r="F48" s="154"/>
      <c r="G48" s="154"/>
      <c r="H48" s="154"/>
      <c r="I48" s="154"/>
      <c r="J48" s="154"/>
      <c r="K48" s="154"/>
      <c r="L48" s="154"/>
      <c r="M48" s="184"/>
      <c r="N48" s="185"/>
      <c r="O48" s="185"/>
      <c r="P48" s="155" t="str">
        <f t="shared" si="0"/>
        <v/>
      </c>
      <c r="Q48" s="155"/>
      <c r="R48" s="112"/>
    </row>
    <row r="49" spans="1:18" x14ac:dyDescent="0.25">
      <c r="A49" s="112"/>
      <c r="B49" s="153"/>
      <c r="C49" s="153"/>
      <c r="D49" s="154"/>
      <c r="E49" s="154"/>
      <c r="F49" s="154"/>
      <c r="G49" s="154"/>
      <c r="H49" s="154"/>
      <c r="I49" s="154"/>
      <c r="J49" s="154"/>
      <c r="K49" s="154"/>
      <c r="L49" s="154"/>
      <c r="M49" s="184"/>
      <c r="N49" s="185"/>
      <c r="O49" s="185"/>
      <c r="P49" s="155" t="str">
        <f t="shared" si="0"/>
        <v/>
      </c>
      <c r="Q49" s="155"/>
      <c r="R49" s="112"/>
    </row>
    <row r="50" spans="1:18" x14ac:dyDescent="0.25">
      <c r="A50" s="112"/>
      <c r="B50" s="153"/>
      <c r="C50" s="153"/>
      <c r="D50" s="154"/>
      <c r="E50" s="154"/>
      <c r="F50" s="154"/>
      <c r="G50" s="154"/>
      <c r="H50" s="154"/>
      <c r="I50" s="154"/>
      <c r="J50" s="154"/>
      <c r="K50" s="154"/>
      <c r="L50" s="154"/>
      <c r="M50" s="184"/>
      <c r="N50" s="185"/>
      <c r="O50" s="185"/>
      <c r="P50" s="155" t="str">
        <f t="shared" si="0"/>
        <v/>
      </c>
      <c r="Q50" s="155"/>
      <c r="R50" s="112"/>
    </row>
    <row r="51" spans="1:18" x14ac:dyDescent="0.25">
      <c r="A51" s="112"/>
      <c r="B51" s="153"/>
      <c r="C51" s="153"/>
      <c r="D51" s="154"/>
      <c r="E51" s="154"/>
      <c r="F51" s="154"/>
      <c r="G51" s="154"/>
      <c r="H51" s="154"/>
      <c r="I51" s="154"/>
      <c r="J51" s="154"/>
      <c r="K51" s="154"/>
      <c r="L51" s="154"/>
      <c r="M51" s="184"/>
      <c r="N51" s="185"/>
      <c r="O51" s="185"/>
      <c r="P51" s="155" t="str">
        <f t="shared" si="0"/>
        <v/>
      </c>
      <c r="Q51" s="155"/>
      <c r="R51" s="112"/>
    </row>
    <row r="52" spans="1:18" x14ac:dyDescent="0.25">
      <c r="A52" s="112"/>
      <c r="B52" s="153"/>
      <c r="C52" s="153"/>
      <c r="D52" s="154"/>
      <c r="E52" s="154"/>
      <c r="F52" s="154"/>
      <c r="G52" s="154"/>
      <c r="H52" s="154"/>
      <c r="I52" s="154"/>
      <c r="J52" s="154"/>
      <c r="K52" s="154"/>
      <c r="L52" s="154"/>
      <c r="M52" s="184"/>
      <c r="N52" s="185"/>
      <c r="O52" s="185"/>
      <c r="P52" s="155" t="str">
        <f t="shared" si="0"/>
        <v/>
      </c>
      <c r="Q52" s="155"/>
      <c r="R52" s="112"/>
    </row>
    <row r="53" spans="1:18" ht="3" customHeight="1" x14ac:dyDescent="0.25">
      <c r="A53" s="112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35"/>
      <c r="O53" s="135"/>
      <c r="P53" s="113"/>
      <c r="Q53" s="113"/>
      <c r="R53" s="112"/>
    </row>
    <row r="54" spans="1:18" x14ac:dyDescent="0.25">
      <c r="A54" s="112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35" t="s">
        <v>53</v>
      </c>
      <c r="O54" s="135"/>
      <c r="P54" s="186" t="str">
        <f>IF(P43="","",SUM(P43:Q52))</f>
        <v/>
      </c>
      <c r="Q54" s="187"/>
      <c r="R54" s="112"/>
    </row>
    <row r="55" spans="1:18" ht="3" customHeight="1" x14ac:dyDescent="0.25">
      <c r="A55" s="112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35"/>
      <c r="O55" s="135"/>
      <c r="P55" s="113"/>
      <c r="Q55" s="113"/>
      <c r="R55" s="112"/>
    </row>
    <row r="56" spans="1:18" x14ac:dyDescent="0.25">
      <c r="A56" s="112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35" t="s">
        <v>54</v>
      </c>
      <c r="O56" s="135"/>
      <c r="P56" s="186" t="str">
        <f>IF(P54="","",P54*0.2)</f>
        <v/>
      </c>
      <c r="Q56" s="187"/>
      <c r="R56" s="112"/>
    </row>
    <row r="57" spans="1:18" ht="3" customHeight="1" x14ac:dyDescent="0.25">
      <c r="A57" s="112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20"/>
      <c r="O57" s="120"/>
      <c r="P57" s="113"/>
      <c r="Q57" s="113"/>
      <c r="R57" s="112"/>
    </row>
    <row r="58" spans="1:18" x14ac:dyDescent="0.25">
      <c r="A58" s="112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39" t="s">
        <v>55</v>
      </c>
      <c r="O58" s="139"/>
      <c r="P58" s="188" t="str">
        <f>IF(P56="","",P54+P56)</f>
        <v/>
      </c>
      <c r="Q58" s="189"/>
      <c r="R58" s="112"/>
    </row>
    <row r="59" spans="1:18" x14ac:dyDescent="0.25">
      <c r="A59" s="112"/>
      <c r="B59" s="115" t="s">
        <v>32</v>
      </c>
      <c r="C59" s="115"/>
      <c r="D59" s="115"/>
      <c r="E59" s="115"/>
      <c r="F59" s="115"/>
      <c r="G59" s="113"/>
      <c r="H59" s="113"/>
      <c r="I59" s="113"/>
      <c r="J59" s="113"/>
      <c r="K59" s="113"/>
      <c r="L59" s="113"/>
      <c r="M59" s="113"/>
      <c r="N59" s="135"/>
      <c r="O59" s="135"/>
      <c r="P59" s="113"/>
      <c r="Q59" s="113"/>
      <c r="R59" s="112"/>
    </row>
    <row r="60" spans="1:18" x14ac:dyDescent="0.25">
      <c r="A60" s="112"/>
      <c r="B60" s="130"/>
      <c r="C60" s="130" t="s">
        <v>33</v>
      </c>
      <c r="D60" s="130"/>
      <c r="E60" s="130"/>
      <c r="F60" s="120"/>
      <c r="G60" s="143"/>
      <c r="H60" s="131" t="s">
        <v>24</v>
      </c>
      <c r="I60" s="131"/>
      <c r="J60" s="143"/>
      <c r="K60" s="113" t="s">
        <v>34</v>
      </c>
      <c r="L60" s="113"/>
      <c r="M60" s="113"/>
      <c r="N60" s="135"/>
      <c r="O60" s="135"/>
      <c r="P60" s="132" t="str">
        <f>IF(G60="","",G60*J60)</f>
        <v/>
      </c>
      <c r="Q60" s="138"/>
      <c r="R60" s="112"/>
    </row>
    <row r="61" spans="1:18" ht="3" customHeight="1" x14ac:dyDescent="0.25">
      <c r="A61" s="112"/>
      <c r="B61" s="130"/>
      <c r="C61" s="130"/>
      <c r="D61" s="130"/>
      <c r="E61" s="130"/>
      <c r="F61" s="120"/>
      <c r="G61" s="120"/>
      <c r="H61" s="131"/>
      <c r="I61" s="131"/>
      <c r="J61" s="113"/>
      <c r="K61" s="113"/>
      <c r="L61" s="113"/>
      <c r="M61" s="113"/>
      <c r="N61" s="120"/>
      <c r="O61" s="120"/>
      <c r="P61" s="147"/>
      <c r="Q61" s="147"/>
      <c r="R61" s="112"/>
    </row>
    <row r="62" spans="1:18" x14ac:dyDescent="0.25">
      <c r="A62" s="112"/>
      <c r="B62" s="140"/>
      <c r="C62" s="130" t="s">
        <v>35</v>
      </c>
      <c r="D62" s="130"/>
      <c r="E62" s="130"/>
      <c r="F62" s="120"/>
      <c r="G62" s="143"/>
      <c r="H62" s="131" t="s">
        <v>24</v>
      </c>
      <c r="I62" s="131"/>
      <c r="J62" s="143"/>
      <c r="K62" s="113" t="s">
        <v>34</v>
      </c>
      <c r="L62" s="113"/>
      <c r="M62" s="113"/>
      <c r="N62" s="135"/>
      <c r="O62" s="135"/>
      <c r="P62" s="190" t="str">
        <f>IF(G62="","",G62*J62)</f>
        <v/>
      </c>
      <c r="Q62" s="138"/>
      <c r="R62" s="112"/>
    </row>
    <row r="63" spans="1:18" x14ac:dyDescent="0.25">
      <c r="A63" s="112"/>
      <c r="B63" s="113"/>
      <c r="C63" s="113"/>
      <c r="D63" s="113"/>
      <c r="E63" s="113"/>
      <c r="F63" s="113"/>
      <c r="G63" s="113"/>
      <c r="H63" s="131"/>
      <c r="I63" s="131"/>
      <c r="J63" s="113"/>
      <c r="K63" s="113"/>
      <c r="L63" s="113"/>
      <c r="M63" s="113"/>
      <c r="N63" s="135"/>
      <c r="O63" s="135"/>
      <c r="P63" s="146"/>
      <c r="Q63" s="146"/>
      <c r="R63" s="113"/>
    </row>
    <row r="64" spans="1:18" x14ac:dyDescent="0.25">
      <c r="A64" s="112"/>
      <c r="B64" s="141" t="s">
        <v>56</v>
      </c>
      <c r="C64" s="113"/>
      <c r="D64" s="113"/>
      <c r="E64" s="113"/>
      <c r="F64" s="113"/>
      <c r="G64" s="142" t="str">
        <f>IF(P58=0,"",P58)</f>
        <v/>
      </c>
      <c r="H64" s="131" t="s">
        <v>24</v>
      </c>
      <c r="I64" s="131"/>
      <c r="J64" s="144" t="str">
        <f>IF(G64="","","5"%)</f>
        <v/>
      </c>
      <c r="K64" s="113" t="s">
        <v>34</v>
      </c>
      <c r="L64" s="113"/>
      <c r="M64" s="113"/>
      <c r="N64" s="135"/>
      <c r="O64" s="135"/>
      <c r="P64" s="132" t="str">
        <f>IF(G64="","",G64*J64)</f>
        <v/>
      </c>
      <c r="Q64" s="138"/>
      <c r="R64" s="112"/>
    </row>
    <row r="65" spans="1:18" ht="3" customHeight="1" x14ac:dyDescent="0.25">
      <c r="A65" s="112"/>
      <c r="B65" s="141"/>
      <c r="C65" s="113"/>
      <c r="D65" s="113"/>
      <c r="E65" s="113"/>
      <c r="F65" s="113"/>
      <c r="G65" s="113"/>
      <c r="H65" s="131"/>
      <c r="I65" s="131"/>
      <c r="J65" s="133"/>
      <c r="K65" s="113"/>
      <c r="L65" s="113"/>
      <c r="M65" s="113"/>
      <c r="N65" s="120"/>
      <c r="O65" s="120"/>
      <c r="P65" s="147"/>
      <c r="Q65" s="147"/>
      <c r="R65" s="112"/>
    </row>
    <row r="66" spans="1:18" x14ac:dyDescent="0.25">
      <c r="A66" s="112"/>
      <c r="B66" s="113"/>
      <c r="C66" s="113"/>
      <c r="D66" s="113"/>
      <c r="E66" s="113"/>
      <c r="F66" s="113"/>
      <c r="G66" s="143"/>
      <c r="H66" s="131" t="s">
        <v>24</v>
      </c>
      <c r="I66" s="131"/>
      <c r="J66" s="143"/>
      <c r="K66" s="113" t="s">
        <v>34</v>
      </c>
      <c r="L66" s="113"/>
      <c r="M66" s="113"/>
      <c r="N66" s="135"/>
      <c r="O66" s="135"/>
      <c r="P66" s="132" t="str">
        <f>IF(G66="","",G66*J66)</f>
        <v/>
      </c>
      <c r="Q66" s="138"/>
      <c r="R66" s="112"/>
    </row>
    <row r="67" spans="1:18" ht="15.75" hidden="1" customHeight="1" thickBot="1" x14ac:dyDescent="0.25">
      <c r="A67" s="112"/>
      <c r="B67" s="113"/>
      <c r="C67" s="113"/>
      <c r="D67" s="113"/>
      <c r="E67" s="113"/>
      <c r="F67" s="113"/>
      <c r="G67" s="113"/>
      <c r="H67" s="131"/>
      <c r="I67" s="131"/>
      <c r="J67" s="113"/>
      <c r="K67" s="113"/>
      <c r="L67" s="147"/>
      <c r="M67" s="147" t="str">
        <f>IF(L43="","",SUM(L43:M66))</f>
        <v/>
      </c>
      <c r="N67" s="113"/>
      <c r="O67" s="113"/>
      <c r="P67" s="147"/>
      <c r="Q67" s="147" t="str">
        <f>IF(P43="","",SUM(P43:Q66))</f>
        <v/>
      </c>
      <c r="R67" s="112"/>
    </row>
    <row r="68" spans="1:18" ht="3" customHeight="1" x14ac:dyDescent="0.25">
      <c r="A68" s="112"/>
      <c r="B68" s="113"/>
      <c r="C68" s="113"/>
      <c r="D68" s="113"/>
      <c r="E68" s="113"/>
      <c r="F68" s="113"/>
      <c r="G68" s="113"/>
      <c r="H68" s="131"/>
      <c r="I68" s="131"/>
      <c r="J68" s="113"/>
      <c r="K68" s="113"/>
      <c r="L68" s="147"/>
      <c r="M68" s="147"/>
      <c r="N68" s="113"/>
      <c r="O68" s="113"/>
      <c r="P68" s="147"/>
      <c r="Q68" s="147"/>
      <c r="R68" s="112"/>
    </row>
    <row r="69" spans="1:18" x14ac:dyDescent="0.25">
      <c r="A69" s="112"/>
      <c r="B69" s="113"/>
      <c r="C69" s="113"/>
      <c r="D69" s="113"/>
      <c r="E69" s="113"/>
      <c r="F69" s="113"/>
      <c r="G69" s="134"/>
      <c r="H69" s="134"/>
      <c r="I69" s="134"/>
      <c r="J69" s="134"/>
      <c r="K69" s="134"/>
      <c r="L69" s="148" t="str">
        <f>IF(L43="","",IF(C38="x",L64,SUM(L43:M66)))</f>
        <v/>
      </c>
      <c r="M69" s="148"/>
      <c r="N69" s="149" t="s">
        <v>57</v>
      </c>
      <c r="O69" s="149"/>
      <c r="P69" s="167" t="str">
        <f>IF(P43="","",IF(C38="x",SUM(P60:Q66),IF(C40="x",SUM(P58:Q66),"Matières?")))</f>
        <v/>
      </c>
      <c r="Q69" s="168"/>
      <c r="R69" s="112"/>
    </row>
    <row r="70" spans="1:18" x14ac:dyDescent="0.25">
      <c r="A70" s="112"/>
      <c r="B70" s="115" t="s">
        <v>37</v>
      </c>
      <c r="C70" s="115"/>
      <c r="D70" s="115"/>
      <c r="E70" s="115"/>
      <c r="F70" s="115"/>
      <c r="G70" s="113"/>
      <c r="H70" s="113"/>
      <c r="I70" s="113"/>
      <c r="J70" s="113"/>
      <c r="K70" s="113"/>
      <c r="L70" s="118"/>
      <c r="M70" s="118"/>
      <c r="N70" s="122"/>
      <c r="O70" s="122"/>
      <c r="P70" s="118"/>
      <c r="Q70" s="118"/>
      <c r="R70" s="112"/>
    </row>
    <row r="71" spans="1:18" x14ac:dyDescent="0.25">
      <c r="A71" s="112"/>
      <c r="B71" s="113"/>
      <c r="C71" s="113"/>
      <c r="D71" s="143"/>
      <c r="E71" s="113"/>
      <c r="F71" s="131" t="s">
        <v>38</v>
      </c>
      <c r="G71" s="143"/>
      <c r="H71" s="113"/>
      <c r="I71" s="113"/>
      <c r="J71" s="113"/>
      <c r="K71" s="113" t="s">
        <v>34</v>
      </c>
      <c r="L71" s="146"/>
      <c r="M71" s="146"/>
      <c r="N71" s="122"/>
      <c r="O71" s="122" t="s">
        <v>68</v>
      </c>
      <c r="P71" s="132" t="str">
        <f>IF(D71="","",D71*G71)</f>
        <v/>
      </c>
      <c r="Q71" s="138"/>
      <c r="R71" s="112"/>
    </row>
    <row r="72" spans="1:18" ht="3" customHeight="1" x14ac:dyDescent="0.25">
      <c r="A72" s="112"/>
      <c r="B72" s="113"/>
      <c r="C72" s="113"/>
      <c r="D72" s="113"/>
      <c r="E72" s="113"/>
      <c r="F72" s="131"/>
      <c r="G72" s="113"/>
      <c r="H72" s="113"/>
      <c r="I72" s="113"/>
      <c r="J72" s="113"/>
      <c r="K72" s="113"/>
      <c r="L72" s="147"/>
      <c r="M72" s="147"/>
      <c r="N72" s="122"/>
      <c r="O72" s="122"/>
      <c r="P72" s="147"/>
      <c r="Q72" s="147"/>
      <c r="R72" s="112"/>
    </row>
    <row r="73" spans="1:18" x14ac:dyDescent="0.25">
      <c r="A73" s="112"/>
      <c r="B73" s="113"/>
      <c r="C73" s="113"/>
      <c r="D73" s="135" t="s">
        <v>39</v>
      </c>
      <c r="E73" s="135"/>
      <c r="F73" s="135"/>
      <c r="G73" s="145" t="str">
        <f>IF(P69="","",IF(P69&lt;200,0.5,IF(P69&gt;500,0.25,0.35)))</f>
        <v/>
      </c>
      <c r="H73" s="113"/>
      <c r="I73" s="113"/>
      <c r="J73" s="113"/>
      <c r="K73" s="113" t="s">
        <v>34</v>
      </c>
      <c r="L73" s="191"/>
      <c r="M73" s="146"/>
      <c r="N73" s="122"/>
      <c r="O73" s="122"/>
      <c r="P73" s="132" t="str">
        <f>IF(G73="","",P69*G73)</f>
        <v/>
      </c>
      <c r="Q73" s="138"/>
      <c r="R73" s="112"/>
    </row>
    <row r="74" spans="1:18" ht="3" customHeight="1" x14ac:dyDescent="0.25">
      <c r="A74" s="112"/>
      <c r="B74" s="113"/>
      <c r="C74" s="113"/>
      <c r="D74" s="120"/>
      <c r="E74" s="120"/>
      <c r="F74" s="120"/>
      <c r="G74" s="145"/>
      <c r="H74" s="113"/>
      <c r="I74" s="113"/>
      <c r="J74" s="113"/>
      <c r="K74" s="113"/>
      <c r="L74" s="147"/>
      <c r="M74" s="147"/>
      <c r="N74" s="122"/>
      <c r="O74" s="122"/>
      <c r="P74" s="147"/>
      <c r="Q74" s="147"/>
      <c r="R74" s="112"/>
    </row>
    <row r="75" spans="1:18" x14ac:dyDescent="0.25">
      <c r="A75" s="112"/>
      <c r="B75" s="113"/>
      <c r="C75" s="113"/>
      <c r="D75" s="113"/>
      <c r="E75" s="113"/>
      <c r="F75" s="113"/>
      <c r="G75" s="113"/>
      <c r="H75" s="113"/>
      <c r="I75" s="113"/>
      <c r="J75" s="136"/>
      <c r="K75" s="136"/>
      <c r="L75" s="137" t="str">
        <f>IF(L69="","",L73+L69)</f>
        <v/>
      </c>
      <c r="M75" s="137"/>
      <c r="N75" s="151" t="s">
        <v>58</v>
      </c>
      <c r="O75" s="152"/>
      <c r="P75" s="192" t="str">
        <f>IF(P69="","",P73+P71+P69)</f>
        <v/>
      </c>
      <c r="Q75" s="193"/>
      <c r="R75" s="112"/>
    </row>
    <row r="76" spans="1:18" x14ac:dyDescent="0.25">
      <c r="A76" s="112"/>
      <c r="B76" s="113"/>
      <c r="C76" s="113"/>
      <c r="D76" s="113"/>
      <c r="E76" s="113"/>
      <c r="F76" s="113"/>
      <c r="G76" s="113"/>
      <c r="H76" s="113"/>
      <c r="I76" s="113"/>
      <c r="J76" s="136"/>
      <c r="K76" s="136"/>
      <c r="L76" s="137"/>
      <c r="M76" s="137"/>
      <c r="N76" s="151"/>
      <c r="O76" s="152"/>
      <c r="P76" s="194"/>
      <c r="Q76" s="195"/>
      <c r="R76" s="112"/>
    </row>
    <row r="77" spans="1:18" ht="9" customHeight="1" x14ac:dyDescent="0.25">
      <c r="A77" s="112"/>
      <c r="B77" s="113"/>
      <c r="C77" s="113"/>
      <c r="D77" s="113"/>
      <c r="E77" s="112"/>
      <c r="F77" s="112"/>
      <c r="G77" s="112"/>
      <c r="H77" s="112"/>
      <c r="I77" s="112"/>
      <c r="J77" s="112"/>
      <c r="K77" s="113"/>
      <c r="L77" s="113"/>
      <c r="M77" s="113"/>
      <c r="N77" s="113"/>
      <c r="O77" s="112"/>
      <c r="P77" s="112"/>
      <c r="Q77" s="112"/>
      <c r="R77" s="112"/>
    </row>
    <row r="78" spans="1:18" ht="15" customHeight="1" x14ac:dyDescent="0.25">
      <c r="A78" s="112"/>
      <c r="B78" s="205" t="s">
        <v>63</v>
      </c>
      <c r="C78" s="206"/>
      <c r="D78" s="207"/>
      <c r="E78" s="112"/>
      <c r="F78" s="208" t="s">
        <v>64</v>
      </c>
      <c r="G78" s="209"/>
      <c r="H78" s="210"/>
      <c r="I78" s="112"/>
      <c r="J78" s="205" t="s">
        <v>65</v>
      </c>
      <c r="K78" s="206"/>
      <c r="L78" s="206"/>
      <c r="M78" s="207"/>
      <c r="N78" s="113"/>
      <c r="O78" s="205" t="s">
        <v>62</v>
      </c>
      <c r="P78" s="206"/>
      <c r="Q78" s="207"/>
      <c r="R78" s="112"/>
    </row>
    <row r="79" spans="1:18" x14ac:dyDescent="0.25">
      <c r="A79" s="112"/>
      <c r="B79" s="196" t="s">
        <v>25</v>
      </c>
      <c r="C79" s="197"/>
      <c r="D79" s="198"/>
      <c r="E79" s="112"/>
      <c r="F79" s="212" t="s">
        <v>31</v>
      </c>
      <c r="G79" s="213"/>
      <c r="H79" s="214"/>
      <c r="I79" s="112"/>
      <c r="J79" s="196" t="s">
        <v>25</v>
      </c>
      <c r="K79" s="197"/>
      <c r="L79" s="197"/>
      <c r="M79" s="198"/>
      <c r="N79" s="113"/>
      <c r="O79" s="196" t="s">
        <v>25</v>
      </c>
      <c r="P79" s="197"/>
      <c r="Q79" s="198"/>
      <c r="R79" s="112"/>
    </row>
    <row r="80" spans="1:18" x14ac:dyDescent="0.25">
      <c r="A80" s="112"/>
      <c r="B80" s="199"/>
      <c r="C80" s="200"/>
      <c r="D80" s="201"/>
      <c r="E80" s="112"/>
      <c r="F80" s="199"/>
      <c r="G80" s="211"/>
      <c r="H80" s="201"/>
      <c r="I80" s="112"/>
      <c r="J80" s="199"/>
      <c r="K80" s="200"/>
      <c r="L80" s="200"/>
      <c r="M80" s="201"/>
      <c r="N80" s="113"/>
      <c r="O80" s="199"/>
      <c r="P80" s="200"/>
      <c r="Q80" s="201"/>
      <c r="R80" s="112"/>
    </row>
    <row r="81" spans="1:18" x14ac:dyDescent="0.25">
      <c r="A81" s="112"/>
      <c r="B81" s="199"/>
      <c r="C81" s="200"/>
      <c r="D81" s="201"/>
      <c r="E81" s="112"/>
      <c r="F81" s="199"/>
      <c r="G81" s="200"/>
      <c r="H81" s="201"/>
      <c r="I81" s="112"/>
      <c r="J81" s="199"/>
      <c r="K81" s="200"/>
      <c r="L81" s="200"/>
      <c r="M81" s="201"/>
      <c r="N81" s="113"/>
      <c r="O81" s="199"/>
      <c r="P81" s="200"/>
      <c r="Q81" s="201"/>
      <c r="R81" s="112"/>
    </row>
    <row r="82" spans="1:18" x14ac:dyDescent="0.25">
      <c r="A82" s="112"/>
      <c r="B82" s="199"/>
      <c r="C82" s="200"/>
      <c r="D82" s="201"/>
      <c r="E82" s="112"/>
      <c r="F82" s="199"/>
      <c r="G82" s="200"/>
      <c r="H82" s="201"/>
      <c r="I82" s="112"/>
      <c r="J82" s="199"/>
      <c r="K82" s="200"/>
      <c r="L82" s="200"/>
      <c r="M82" s="201"/>
      <c r="N82" s="113"/>
      <c r="O82" s="199"/>
      <c r="P82" s="200"/>
      <c r="Q82" s="201"/>
      <c r="R82" s="112"/>
    </row>
    <row r="83" spans="1:18" x14ac:dyDescent="0.25">
      <c r="A83" s="112"/>
      <c r="B83" s="199"/>
      <c r="C83" s="200"/>
      <c r="D83" s="201"/>
      <c r="E83" s="112"/>
      <c r="F83" s="199"/>
      <c r="G83" s="200"/>
      <c r="H83" s="201"/>
      <c r="I83" s="112"/>
      <c r="J83" s="199"/>
      <c r="K83" s="200"/>
      <c r="L83" s="200"/>
      <c r="M83" s="201"/>
      <c r="N83" s="113"/>
      <c r="O83" s="199"/>
      <c r="P83" s="200"/>
      <c r="Q83" s="201"/>
      <c r="R83" s="112"/>
    </row>
    <row r="84" spans="1:18" x14ac:dyDescent="0.25">
      <c r="A84" s="112"/>
      <c r="B84" s="202"/>
      <c r="C84" s="203"/>
      <c r="D84" s="204"/>
      <c r="E84" s="112"/>
      <c r="F84" s="202"/>
      <c r="G84" s="203"/>
      <c r="H84" s="204"/>
      <c r="I84" s="112"/>
      <c r="J84" s="202"/>
      <c r="K84" s="203"/>
      <c r="L84" s="203"/>
      <c r="M84" s="204"/>
      <c r="N84" s="113"/>
      <c r="O84" s="202"/>
      <c r="P84" s="203"/>
      <c r="Q84" s="204"/>
      <c r="R84" s="112"/>
    </row>
    <row r="85" spans="1:18" ht="8.1" customHeight="1" x14ac:dyDescent="0.25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3"/>
      <c r="O85" s="112"/>
      <c r="P85" s="112"/>
      <c r="Q85" s="112"/>
      <c r="R85" s="112"/>
    </row>
  </sheetData>
  <mergeCells count="118">
    <mergeCell ref="B79:D79"/>
    <mergeCell ref="J79:M79"/>
    <mergeCell ref="O79:Q79"/>
    <mergeCell ref="N4:O7"/>
    <mergeCell ref="P4:R7"/>
    <mergeCell ref="O78:Q78"/>
    <mergeCell ref="P69:Q69"/>
    <mergeCell ref="G3:M5"/>
    <mergeCell ref="N75:O76"/>
    <mergeCell ref="B78:D78"/>
    <mergeCell ref="F78:H78"/>
    <mergeCell ref="J78:M78"/>
    <mergeCell ref="G79:H79"/>
    <mergeCell ref="N66:O66"/>
    <mergeCell ref="N54:O54"/>
    <mergeCell ref="N56:O56"/>
    <mergeCell ref="N58:O58"/>
    <mergeCell ref="P54:Q54"/>
    <mergeCell ref="J38:M38"/>
    <mergeCell ref="J39:M39"/>
    <mergeCell ref="J40:M40"/>
    <mergeCell ref="N63:O63"/>
    <mergeCell ref="P64:Q64"/>
    <mergeCell ref="P66:Q66"/>
    <mergeCell ref="P50:Q50"/>
    <mergeCell ref="P60:Q60"/>
    <mergeCell ref="N60:O60"/>
    <mergeCell ref="N62:O62"/>
    <mergeCell ref="N64:O64"/>
    <mergeCell ref="N50:O50"/>
    <mergeCell ref="N51:O51"/>
    <mergeCell ref="N52:O52"/>
    <mergeCell ref="N53:O53"/>
    <mergeCell ref="N59:O59"/>
    <mergeCell ref="N55:O55"/>
    <mergeCell ref="D50:L50"/>
    <mergeCell ref="D51:L51"/>
    <mergeCell ref="D52:L52"/>
    <mergeCell ref="N43:O43"/>
    <mergeCell ref="N44:O44"/>
    <mergeCell ref="N45:O45"/>
    <mergeCell ref="N46:O46"/>
    <mergeCell ref="N47:O47"/>
    <mergeCell ref="N48:O48"/>
    <mergeCell ref="N49:O49"/>
    <mergeCell ref="P70:Q70"/>
    <mergeCell ref="P71:Q71"/>
    <mergeCell ref="P73:Q73"/>
    <mergeCell ref="P75:Q76"/>
    <mergeCell ref="D42:L42"/>
    <mergeCell ref="D43:L43"/>
    <mergeCell ref="D44:L44"/>
    <mergeCell ref="P52:Q52"/>
    <mergeCell ref="P56:Q56"/>
    <mergeCell ref="P63:Q63"/>
    <mergeCell ref="P58:Q58"/>
    <mergeCell ref="A7:F7"/>
    <mergeCell ref="B36:G36"/>
    <mergeCell ref="N36:Q36"/>
    <mergeCell ref="P42:Q42"/>
    <mergeCell ref="P43:Q43"/>
    <mergeCell ref="P44:Q44"/>
    <mergeCell ref="O10:Q10"/>
    <mergeCell ref="F12:L12"/>
    <mergeCell ref="A1:F1"/>
    <mergeCell ref="A2:F2"/>
    <mergeCell ref="A3:F3"/>
    <mergeCell ref="A5:F5"/>
    <mergeCell ref="A6:F6"/>
    <mergeCell ref="G6:M7"/>
    <mergeCell ref="C29:Q31"/>
    <mergeCell ref="J20:Q20"/>
    <mergeCell ref="J22:Q22"/>
    <mergeCell ref="J24:Q24"/>
    <mergeCell ref="J26:K26"/>
    <mergeCell ref="M26:Q26"/>
    <mergeCell ref="N3:R3"/>
    <mergeCell ref="J75:K76"/>
    <mergeCell ref="L75:M76"/>
    <mergeCell ref="L69:M69"/>
    <mergeCell ref="B70:F70"/>
    <mergeCell ref="L70:M70"/>
    <mergeCell ref="L71:M71"/>
    <mergeCell ref="D73:F73"/>
    <mergeCell ref="L73:M73"/>
    <mergeCell ref="B59:F59"/>
    <mergeCell ref="B51:C51"/>
    <mergeCell ref="B52:C52"/>
    <mergeCell ref="B49:C49"/>
    <mergeCell ref="B50:C50"/>
    <mergeCell ref="B47:C47"/>
    <mergeCell ref="B48:C48"/>
    <mergeCell ref="B46:C46"/>
    <mergeCell ref="D46:L46"/>
    <mergeCell ref="B45:C45"/>
    <mergeCell ref="P45:Q45"/>
    <mergeCell ref="D45:L45"/>
    <mergeCell ref="B44:C44"/>
    <mergeCell ref="B42:C42"/>
    <mergeCell ref="N42:O42"/>
    <mergeCell ref="B43:C43"/>
    <mergeCell ref="B37:G37"/>
    <mergeCell ref="J37:M37"/>
    <mergeCell ref="N37:O37"/>
    <mergeCell ref="D38:F38"/>
    <mergeCell ref="N38:Q40"/>
    <mergeCell ref="D40:F40"/>
    <mergeCell ref="B35:F35"/>
    <mergeCell ref="N35:Q35"/>
    <mergeCell ref="P46:Q46"/>
    <mergeCell ref="P47:Q47"/>
    <mergeCell ref="P48:Q48"/>
    <mergeCell ref="P49:Q49"/>
    <mergeCell ref="P62:Q62"/>
    <mergeCell ref="P51:Q51"/>
    <mergeCell ref="D47:L47"/>
    <mergeCell ref="D48:L48"/>
    <mergeCell ref="D49:L49"/>
  </mergeCells>
  <hyperlinks>
    <hyperlink ref="A6" r:id="rId1" display="ce.0070031w@ac-grenoble.fr" xr:uid="{C6867162-F1F4-441F-A25E-0C1945FDCC34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75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0633-DF4F-4426-A219-B1A261E56BF4}">
  <sheetPr>
    <pageSetUpPr fitToPage="1"/>
  </sheetPr>
  <dimension ref="A1:S85"/>
  <sheetViews>
    <sheetView showGridLines="0" topLeftCell="A37" zoomScale="84" zoomScaleNormal="84" workbookViewId="0">
      <selection activeCell="H88" sqref="H88"/>
    </sheetView>
  </sheetViews>
  <sheetFormatPr baseColWidth="10" defaultColWidth="10.85546875" defaultRowHeight="15" x14ac:dyDescent="0.25"/>
  <cols>
    <col min="1" max="1" width="1.7109375" style="1" customWidth="1"/>
    <col min="2" max="2" width="13.28515625" style="1" customWidth="1"/>
    <col min="3" max="3" width="2.5703125" style="1" customWidth="1"/>
    <col min="4" max="4" width="13.7109375" style="1" customWidth="1"/>
    <col min="5" max="5" width="0.85546875" style="1" customWidth="1"/>
    <col min="6" max="6" width="11.42578125" style="1" customWidth="1"/>
    <col min="7" max="7" width="11.7109375" style="1" bestFit="1" customWidth="1"/>
    <col min="8" max="8" width="2.5703125" style="1" customWidth="1"/>
    <col min="9" max="9" width="0.85546875" style="1" customWidth="1"/>
    <col min="10" max="10" width="10.85546875" style="1"/>
    <col min="11" max="11" width="3.5703125" style="1" customWidth="1"/>
    <col min="12" max="12" width="10" style="1" customWidth="1"/>
    <col min="13" max="13" width="11" style="1" customWidth="1"/>
    <col min="14" max="14" width="0.85546875" style="1" customWidth="1"/>
    <col min="15" max="15" width="10.85546875" style="1" customWidth="1"/>
    <col min="16" max="16" width="4.85546875" style="1" customWidth="1"/>
    <col min="17" max="17" width="12.7109375" style="1" customWidth="1"/>
    <col min="18" max="18" width="1.7109375" style="1" customWidth="1"/>
    <col min="19" max="245" width="10.85546875" style="1"/>
    <col min="246" max="246" width="15.42578125" style="1" customWidth="1"/>
    <col min="247" max="247" width="2.5703125" style="1" customWidth="1"/>
    <col min="248" max="248" width="12.5703125" style="1" customWidth="1"/>
    <col min="249" max="249" width="15.85546875" style="1" customWidth="1"/>
    <col min="250" max="250" width="11.7109375" style="1" bestFit="1" customWidth="1"/>
    <col min="251" max="251" width="2.5703125" style="1" customWidth="1"/>
    <col min="252" max="252" width="10.85546875" style="1"/>
    <col min="253" max="253" width="3.5703125" style="1" customWidth="1"/>
    <col min="254" max="257" width="10.85546875" style="1"/>
    <col min="258" max="258" width="2.7109375" style="1" bestFit="1" customWidth="1"/>
    <col min="259" max="259" width="10.7109375" style="1" customWidth="1"/>
    <col min="260" max="501" width="10.85546875" style="1"/>
    <col min="502" max="502" width="15.42578125" style="1" customWidth="1"/>
    <col min="503" max="503" width="2.5703125" style="1" customWidth="1"/>
    <col min="504" max="504" width="12.5703125" style="1" customWidth="1"/>
    <col min="505" max="505" width="15.85546875" style="1" customWidth="1"/>
    <col min="506" max="506" width="11.7109375" style="1" bestFit="1" customWidth="1"/>
    <col min="507" max="507" width="2.5703125" style="1" customWidth="1"/>
    <col min="508" max="508" width="10.85546875" style="1"/>
    <col min="509" max="509" width="3.5703125" style="1" customWidth="1"/>
    <col min="510" max="513" width="10.85546875" style="1"/>
    <col min="514" max="514" width="2.7109375" style="1" bestFit="1" customWidth="1"/>
    <col min="515" max="515" width="10.7109375" style="1" customWidth="1"/>
    <col min="516" max="757" width="10.85546875" style="1"/>
    <col min="758" max="758" width="15.42578125" style="1" customWidth="1"/>
    <col min="759" max="759" width="2.5703125" style="1" customWidth="1"/>
    <col min="760" max="760" width="12.5703125" style="1" customWidth="1"/>
    <col min="761" max="761" width="15.85546875" style="1" customWidth="1"/>
    <col min="762" max="762" width="11.7109375" style="1" bestFit="1" customWidth="1"/>
    <col min="763" max="763" width="2.5703125" style="1" customWidth="1"/>
    <col min="764" max="764" width="10.85546875" style="1"/>
    <col min="765" max="765" width="3.5703125" style="1" customWidth="1"/>
    <col min="766" max="769" width="10.85546875" style="1"/>
    <col min="770" max="770" width="2.7109375" style="1" bestFit="1" customWidth="1"/>
    <col min="771" max="771" width="10.7109375" style="1" customWidth="1"/>
    <col min="772" max="1013" width="10.85546875" style="1"/>
    <col min="1014" max="1014" width="15.42578125" style="1" customWidth="1"/>
    <col min="1015" max="1015" width="2.5703125" style="1" customWidth="1"/>
    <col min="1016" max="1016" width="12.5703125" style="1" customWidth="1"/>
    <col min="1017" max="1017" width="15.85546875" style="1" customWidth="1"/>
    <col min="1018" max="1018" width="11.7109375" style="1" bestFit="1" customWidth="1"/>
    <col min="1019" max="1019" width="2.5703125" style="1" customWidth="1"/>
    <col min="1020" max="1020" width="10.85546875" style="1"/>
    <col min="1021" max="1021" width="3.5703125" style="1" customWidth="1"/>
    <col min="1022" max="1025" width="10.85546875" style="1"/>
    <col min="1026" max="1026" width="2.7109375" style="1" bestFit="1" customWidth="1"/>
    <col min="1027" max="1027" width="10.7109375" style="1" customWidth="1"/>
    <col min="1028" max="1269" width="10.85546875" style="1"/>
    <col min="1270" max="1270" width="15.42578125" style="1" customWidth="1"/>
    <col min="1271" max="1271" width="2.5703125" style="1" customWidth="1"/>
    <col min="1272" max="1272" width="12.5703125" style="1" customWidth="1"/>
    <col min="1273" max="1273" width="15.85546875" style="1" customWidth="1"/>
    <col min="1274" max="1274" width="11.7109375" style="1" bestFit="1" customWidth="1"/>
    <col min="1275" max="1275" width="2.5703125" style="1" customWidth="1"/>
    <col min="1276" max="1276" width="10.85546875" style="1"/>
    <col min="1277" max="1277" width="3.5703125" style="1" customWidth="1"/>
    <col min="1278" max="1281" width="10.85546875" style="1"/>
    <col min="1282" max="1282" width="2.7109375" style="1" bestFit="1" customWidth="1"/>
    <col min="1283" max="1283" width="10.7109375" style="1" customWidth="1"/>
    <col min="1284" max="1525" width="10.85546875" style="1"/>
    <col min="1526" max="1526" width="15.42578125" style="1" customWidth="1"/>
    <col min="1527" max="1527" width="2.5703125" style="1" customWidth="1"/>
    <col min="1528" max="1528" width="12.5703125" style="1" customWidth="1"/>
    <col min="1529" max="1529" width="15.85546875" style="1" customWidth="1"/>
    <col min="1530" max="1530" width="11.7109375" style="1" bestFit="1" customWidth="1"/>
    <col min="1531" max="1531" width="2.5703125" style="1" customWidth="1"/>
    <col min="1532" max="1532" width="10.85546875" style="1"/>
    <col min="1533" max="1533" width="3.5703125" style="1" customWidth="1"/>
    <col min="1534" max="1537" width="10.85546875" style="1"/>
    <col min="1538" max="1538" width="2.7109375" style="1" bestFit="1" customWidth="1"/>
    <col min="1539" max="1539" width="10.7109375" style="1" customWidth="1"/>
    <col min="1540" max="1781" width="10.85546875" style="1"/>
    <col min="1782" max="1782" width="15.42578125" style="1" customWidth="1"/>
    <col min="1783" max="1783" width="2.5703125" style="1" customWidth="1"/>
    <col min="1784" max="1784" width="12.5703125" style="1" customWidth="1"/>
    <col min="1785" max="1785" width="15.85546875" style="1" customWidth="1"/>
    <col min="1786" max="1786" width="11.7109375" style="1" bestFit="1" customWidth="1"/>
    <col min="1787" max="1787" width="2.5703125" style="1" customWidth="1"/>
    <col min="1788" max="1788" width="10.85546875" style="1"/>
    <col min="1789" max="1789" width="3.5703125" style="1" customWidth="1"/>
    <col min="1790" max="1793" width="10.85546875" style="1"/>
    <col min="1794" max="1794" width="2.7109375" style="1" bestFit="1" customWidth="1"/>
    <col min="1795" max="1795" width="10.7109375" style="1" customWidth="1"/>
    <col min="1796" max="2037" width="10.85546875" style="1"/>
    <col min="2038" max="2038" width="15.42578125" style="1" customWidth="1"/>
    <col min="2039" max="2039" width="2.5703125" style="1" customWidth="1"/>
    <col min="2040" max="2040" width="12.5703125" style="1" customWidth="1"/>
    <col min="2041" max="2041" width="15.85546875" style="1" customWidth="1"/>
    <col min="2042" max="2042" width="11.7109375" style="1" bestFit="1" customWidth="1"/>
    <col min="2043" max="2043" width="2.5703125" style="1" customWidth="1"/>
    <col min="2044" max="2044" width="10.85546875" style="1"/>
    <col min="2045" max="2045" width="3.5703125" style="1" customWidth="1"/>
    <col min="2046" max="2049" width="10.85546875" style="1"/>
    <col min="2050" max="2050" width="2.7109375" style="1" bestFit="1" customWidth="1"/>
    <col min="2051" max="2051" width="10.7109375" style="1" customWidth="1"/>
    <col min="2052" max="2293" width="10.85546875" style="1"/>
    <col min="2294" max="2294" width="15.42578125" style="1" customWidth="1"/>
    <col min="2295" max="2295" width="2.5703125" style="1" customWidth="1"/>
    <col min="2296" max="2296" width="12.5703125" style="1" customWidth="1"/>
    <col min="2297" max="2297" width="15.85546875" style="1" customWidth="1"/>
    <col min="2298" max="2298" width="11.7109375" style="1" bestFit="1" customWidth="1"/>
    <col min="2299" max="2299" width="2.5703125" style="1" customWidth="1"/>
    <col min="2300" max="2300" width="10.85546875" style="1"/>
    <col min="2301" max="2301" width="3.5703125" style="1" customWidth="1"/>
    <col min="2302" max="2305" width="10.85546875" style="1"/>
    <col min="2306" max="2306" width="2.7109375" style="1" bestFit="1" customWidth="1"/>
    <col min="2307" max="2307" width="10.7109375" style="1" customWidth="1"/>
    <col min="2308" max="2549" width="10.85546875" style="1"/>
    <col min="2550" max="2550" width="15.42578125" style="1" customWidth="1"/>
    <col min="2551" max="2551" width="2.5703125" style="1" customWidth="1"/>
    <col min="2552" max="2552" width="12.5703125" style="1" customWidth="1"/>
    <col min="2553" max="2553" width="15.85546875" style="1" customWidth="1"/>
    <col min="2554" max="2554" width="11.7109375" style="1" bestFit="1" customWidth="1"/>
    <col min="2555" max="2555" width="2.5703125" style="1" customWidth="1"/>
    <col min="2556" max="2556" width="10.85546875" style="1"/>
    <col min="2557" max="2557" width="3.5703125" style="1" customWidth="1"/>
    <col min="2558" max="2561" width="10.85546875" style="1"/>
    <col min="2562" max="2562" width="2.7109375" style="1" bestFit="1" customWidth="1"/>
    <col min="2563" max="2563" width="10.7109375" style="1" customWidth="1"/>
    <col min="2564" max="2805" width="10.85546875" style="1"/>
    <col min="2806" max="2806" width="15.42578125" style="1" customWidth="1"/>
    <col min="2807" max="2807" width="2.5703125" style="1" customWidth="1"/>
    <col min="2808" max="2808" width="12.5703125" style="1" customWidth="1"/>
    <col min="2809" max="2809" width="15.85546875" style="1" customWidth="1"/>
    <col min="2810" max="2810" width="11.7109375" style="1" bestFit="1" customWidth="1"/>
    <col min="2811" max="2811" width="2.5703125" style="1" customWidth="1"/>
    <col min="2812" max="2812" width="10.85546875" style="1"/>
    <col min="2813" max="2813" width="3.5703125" style="1" customWidth="1"/>
    <col min="2814" max="2817" width="10.85546875" style="1"/>
    <col min="2818" max="2818" width="2.7109375" style="1" bestFit="1" customWidth="1"/>
    <col min="2819" max="2819" width="10.7109375" style="1" customWidth="1"/>
    <col min="2820" max="3061" width="10.85546875" style="1"/>
    <col min="3062" max="3062" width="15.42578125" style="1" customWidth="1"/>
    <col min="3063" max="3063" width="2.5703125" style="1" customWidth="1"/>
    <col min="3064" max="3064" width="12.5703125" style="1" customWidth="1"/>
    <col min="3065" max="3065" width="15.85546875" style="1" customWidth="1"/>
    <col min="3066" max="3066" width="11.7109375" style="1" bestFit="1" customWidth="1"/>
    <col min="3067" max="3067" width="2.5703125" style="1" customWidth="1"/>
    <col min="3068" max="3068" width="10.85546875" style="1"/>
    <col min="3069" max="3069" width="3.5703125" style="1" customWidth="1"/>
    <col min="3070" max="3073" width="10.85546875" style="1"/>
    <col min="3074" max="3074" width="2.7109375" style="1" bestFit="1" customWidth="1"/>
    <col min="3075" max="3075" width="10.7109375" style="1" customWidth="1"/>
    <col min="3076" max="3317" width="10.85546875" style="1"/>
    <col min="3318" max="3318" width="15.42578125" style="1" customWidth="1"/>
    <col min="3319" max="3319" width="2.5703125" style="1" customWidth="1"/>
    <col min="3320" max="3320" width="12.5703125" style="1" customWidth="1"/>
    <col min="3321" max="3321" width="15.85546875" style="1" customWidth="1"/>
    <col min="3322" max="3322" width="11.7109375" style="1" bestFit="1" customWidth="1"/>
    <col min="3323" max="3323" width="2.5703125" style="1" customWidth="1"/>
    <col min="3324" max="3324" width="10.85546875" style="1"/>
    <col min="3325" max="3325" width="3.5703125" style="1" customWidth="1"/>
    <col min="3326" max="3329" width="10.85546875" style="1"/>
    <col min="3330" max="3330" width="2.7109375" style="1" bestFit="1" customWidth="1"/>
    <col min="3331" max="3331" width="10.7109375" style="1" customWidth="1"/>
    <col min="3332" max="3573" width="10.85546875" style="1"/>
    <col min="3574" max="3574" width="15.42578125" style="1" customWidth="1"/>
    <col min="3575" max="3575" width="2.5703125" style="1" customWidth="1"/>
    <col min="3576" max="3576" width="12.5703125" style="1" customWidth="1"/>
    <col min="3577" max="3577" width="15.85546875" style="1" customWidth="1"/>
    <col min="3578" max="3578" width="11.7109375" style="1" bestFit="1" customWidth="1"/>
    <col min="3579" max="3579" width="2.5703125" style="1" customWidth="1"/>
    <col min="3580" max="3580" width="10.85546875" style="1"/>
    <col min="3581" max="3581" width="3.5703125" style="1" customWidth="1"/>
    <col min="3582" max="3585" width="10.85546875" style="1"/>
    <col min="3586" max="3586" width="2.7109375" style="1" bestFit="1" customWidth="1"/>
    <col min="3587" max="3587" width="10.7109375" style="1" customWidth="1"/>
    <col min="3588" max="3829" width="10.85546875" style="1"/>
    <col min="3830" max="3830" width="15.42578125" style="1" customWidth="1"/>
    <col min="3831" max="3831" width="2.5703125" style="1" customWidth="1"/>
    <col min="3832" max="3832" width="12.5703125" style="1" customWidth="1"/>
    <col min="3833" max="3833" width="15.85546875" style="1" customWidth="1"/>
    <col min="3834" max="3834" width="11.7109375" style="1" bestFit="1" customWidth="1"/>
    <col min="3835" max="3835" width="2.5703125" style="1" customWidth="1"/>
    <col min="3836" max="3836" width="10.85546875" style="1"/>
    <col min="3837" max="3837" width="3.5703125" style="1" customWidth="1"/>
    <col min="3838" max="3841" width="10.85546875" style="1"/>
    <col min="3842" max="3842" width="2.7109375" style="1" bestFit="1" customWidth="1"/>
    <col min="3843" max="3843" width="10.7109375" style="1" customWidth="1"/>
    <col min="3844" max="4085" width="10.85546875" style="1"/>
    <col min="4086" max="4086" width="15.42578125" style="1" customWidth="1"/>
    <col min="4087" max="4087" width="2.5703125" style="1" customWidth="1"/>
    <col min="4088" max="4088" width="12.5703125" style="1" customWidth="1"/>
    <col min="4089" max="4089" width="15.85546875" style="1" customWidth="1"/>
    <col min="4090" max="4090" width="11.7109375" style="1" bestFit="1" customWidth="1"/>
    <col min="4091" max="4091" width="2.5703125" style="1" customWidth="1"/>
    <col min="4092" max="4092" width="10.85546875" style="1"/>
    <col min="4093" max="4093" width="3.5703125" style="1" customWidth="1"/>
    <col min="4094" max="4097" width="10.85546875" style="1"/>
    <col min="4098" max="4098" width="2.7109375" style="1" bestFit="1" customWidth="1"/>
    <col min="4099" max="4099" width="10.7109375" style="1" customWidth="1"/>
    <col min="4100" max="4341" width="10.85546875" style="1"/>
    <col min="4342" max="4342" width="15.42578125" style="1" customWidth="1"/>
    <col min="4343" max="4343" width="2.5703125" style="1" customWidth="1"/>
    <col min="4344" max="4344" width="12.5703125" style="1" customWidth="1"/>
    <col min="4345" max="4345" width="15.85546875" style="1" customWidth="1"/>
    <col min="4346" max="4346" width="11.7109375" style="1" bestFit="1" customWidth="1"/>
    <col min="4347" max="4347" width="2.5703125" style="1" customWidth="1"/>
    <col min="4348" max="4348" width="10.85546875" style="1"/>
    <col min="4349" max="4349" width="3.5703125" style="1" customWidth="1"/>
    <col min="4350" max="4353" width="10.85546875" style="1"/>
    <col min="4354" max="4354" width="2.7109375" style="1" bestFit="1" customWidth="1"/>
    <col min="4355" max="4355" width="10.7109375" style="1" customWidth="1"/>
    <col min="4356" max="4597" width="10.85546875" style="1"/>
    <col min="4598" max="4598" width="15.42578125" style="1" customWidth="1"/>
    <col min="4599" max="4599" width="2.5703125" style="1" customWidth="1"/>
    <col min="4600" max="4600" width="12.5703125" style="1" customWidth="1"/>
    <col min="4601" max="4601" width="15.85546875" style="1" customWidth="1"/>
    <col min="4602" max="4602" width="11.7109375" style="1" bestFit="1" customWidth="1"/>
    <col min="4603" max="4603" width="2.5703125" style="1" customWidth="1"/>
    <col min="4604" max="4604" width="10.85546875" style="1"/>
    <col min="4605" max="4605" width="3.5703125" style="1" customWidth="1"/>
    <col min="4606" max="4609" width="10.85546875" style="1"/>
    <col min="4610" max="4610" width="2.7109375" style="1" bestFit="1" customWidth="1"/>
    <col min="4611" max="4611" width="10.7109375" style="1" customWidth="1"/>
    <col min="4612" max="4853" width="10.85546875" style="1"/>
    <col min="4854" max="4854" width="15.42578125" style="1" customWidth="1"/>
    <col min="4855" max="4855" width="2.5703125" style="1" customWidth="1"/>
    <col min="4856" max="4856" width="12.5703125" style="1" customWidth="1"/>
    <col min="4857" max="4857" width="15.85546875" style="1" customWidth="1"/>
    <col min="4858" max="4858" width="11.7109375" style="1" bestFit="1" customWidth="1"/>
    <col min="4859" max="4859" width="2.5703125" style="1" customWidth="1"/>
    <col min="4860" max="4860" width="10.85546875" style="1"/>
    <col min="4861" max="4861" width="3.5703125" style="1" customWidth="1"/>
    <col min="4862" max="4865" width="10.85546875" style="1"/>
    <col min="4866" max="4866" width="2.7109375" style="1" bestFit="1" customWidth="1"/>
    <col min="4867" max="4867" width="10.7109375" style="1" customWidth="1"/>
    <col min="4868" max="5109" width="10.85546875" style="1"/>
    <col min="5110" max="5110" width="15.42578125" style="1" customWidth="1"/>
    <col min="5111" max="5111" width="2.5703125" style="1" customWidth="1"/>
    <col min="5112" max="5112" width="12.5703125" style="1" customWidth="1"/>
    <col min="5113" max="5113" width="15.85546875" style="1" customWidth="1"/>
    <col min="5114" max="5114" width="11.7109375" style="1" bestFit="1" customWidth="1"/>
    <col min="5115" max="5115" width="2.5703125" style="1" customWidth="1"/>
    <col min="5116" max="5116" width="10.85546875" style="1"/>
    <col min="5117" max="5117" width="3.5703125" style="1" customWidth="1"/>
    <col min="5118" max="5121" width="10.85546875" style="1"/>
    <col min="5122" max="5122" width="2.7109375" style="1" bestFit="1" customWidth="1"/>
    <col min="5123" max="5123" width="10.7109375" style="1" customWidth="1"/>
    <col min="5124" max="5365" width="10.85546875" style="1"/>
    <col min="5366" max="5366" width="15.42578125" style="1" customWidth="1"/>
    <col min="5367" max="5367" width="2.5703125" style="1" customWidth="1"/>
    <col min="5368" max="5368" width="12.5703125" style="1" customWidth="1"/>
    <col min="5369" max="5369" width="15.85546875" style="1" customWidth="1"/>
    <col min="5370" max="5370" width="11.7109375" style="1" bestFit="1" customWidth="1"/>
    <col min="5371" max="5371" width="2.5703125" style="1" customWidth="1"/>
    <col min="5372" max="5372" width="10.85546875" style="1"/>
    <col min="5373" max="5373" width="3.5703125" style="1" customWidth="1"/>
    <col min="5374" max="5377" width="10.85546875" style="1"/>
    <col min="5378" max="5378" width="2.7109375" style="1" bestFit="1" customWidth="1"/>
    <col min="5379" max="5379" width="10.7109375" style="1" customWidth="1"/>
    <col min="5380" max="5621" width="10.85546875" style="1"/>
    <col min="5622" max="5622" width="15.42578125" style="1" customWidth="1"/>
    <col min="5623" max="5623" width="2.5703125" style="1" customWidth="1"/>
    <col min="5624" max="5624" width="12.5703125" style="1" customWidth="1"/>
    <col min="5625" max="5625" width="15.85546875" style="1" customWidth="1"/>
    <col min="5626" max="5626" width="11.7109375" style="1" bestFit="1" customWidth="1"/>
    <col min="5627" max="5627" width="2.5703125" style="1" customWidth="1"/>
    <col min="5628" max="5628" width="10.85546875" style="1"/>
    <col min="5629" max="5629" width="3.5703125" style="1" customWidth="1"/>
    <col min="5630" max="5633" width="10.85546875" style="1"/>
    <col min="5634" max="5634" width="2.7109375" style="1" bestFit="1" customWidth="1"/>
    <col min="5635" max="5635" width="10.7109375" style="1" customWidth="1"/>
    <col min="5636" max="5877" width="10.85546875" style="1"/>
    <col min="5878" max="5878" width="15.42578125" style="1" customWidth="1"/>
    <col min="5879" max="5879" width="2.5703125" style="1" customWidth="1"/>
    <col min="5880" max="5880" width="12.5703125" style="1" customWidth="1"/>
    <col min="5881" max="5881" width="15.85546875" style="1" customWidth="1"/>
    <col min="5882" max="5882" width="11.7109375" style="1" bestFit="1" customWidth="1"/>
    <col min="5883" max="5883" width="2.5703125" style="1" customWidth="1"/>
    <col min="5884" max="5884" width="10.85546875" style="1"/>
    <col min="5885" max="5885" width="3.5703125" style="1" customWidth="1"/>
    <col min="5886" max="5889" width="10.85546875" style="1"/>
    <col min="5890" max="5890" width="2.7109375" style="1" bestFit="1" customWidth="1"/>
    <col min="5891" max="5891" width="10.7109375" style="1" customWidth="1"/>
    <col min="5892" max="6133" width="10.85546875" style="1"/>
    <col min="6134" max="6134" width="15.42578125" style="1" customWidth="1"/>
    <col min="6135" max="6135" width="2.5703125" style="1" customWidth="1"/>
    <col min="6136" max="6136" width="12.5703125" style="1" customWidth="1"/>
    <col min="6137" max="6137" width="15.85546875" style="1" customWidth="1"/>
    <col min="6138" max="6138" width="11.7109375" style="1" bestFit="1" customWidth="1"/>
    <col min="6139" max="6139" width="2.5703125" style="1" customWidth="1"/>
    <col min="6140" max="6140" width="10.85546875" style="1"/>
    <col min="6141" max="6141" width="3.5703125" style="1" customWidth="1"/>
    <col min="6142" max="6145" width="10.85546875" style="1"/>
    <col min="6146" max="6146" width="2.7109375" style="1" bestFit="1" customWidth="1"/>
    <col min="6147" max="6147" width="10.7109375" style="1" customWidth="1"/>
    <col min="6148" max="6389" width="10.85546875" style="1"/>
    <col min="6390" max="6390" width="15.42578125" style="1" customWidth="1"/>
    <col min="6391" max="6391" width="2.5703125" style="1" customWidth="1"/>
    <col min="6392" max="6392" width="12.5703125" style="1" customWidth="1"/>
    <col min="6393" max="6393" width="15.85546875" style="1" customWidth="1"/>
    <col min="6394" max="6394" width="11.7109375" style="1" bestFit="1" customWidth="1"/>
    <col min="6395" max="6395" width="2.5703125" style="1" customWidth="1"/>
    <col min="6396" max="6396" width="10.85546875" style="1"/>
    <col min="6397" max="6397" width="3.5703125" style="1" customWidth="1"/>
    <col min="6398" max="6401" width="10.85546875" style="1"/>
    <col min="6402" max="6402" width="2.7109375" style="1" bestFit="1" customWidth="1"/>
    <col min="6403" max="6403" width="10.7109375" style="1" customWidth="1"/>
    <col min="6404" max="6645" width="10.85546875" style="1"/>
    <col min="6646" max="6646" width="15.42578125" style="1" customWidth="1"/>
    <col min="6647" max="6647" width="2.5703125" style="1" customWidth="1"/>
    <col min="6648" max="6648" width="12.5703125" style="1" customWidth="1"/>
    <col min="6649" max="6649" width="15.85546875" style="1" customWidth="1"/>
    <col min="6650" max="6650" width="11.7109375" style="1" bestFit="1" customWidth="1"/>
    <col min="6651" max="6651" width="2.5703125" style="1" customWidth="1"/>
    <col min="6652" max="6652" width="10.85546875" style="1"/>
    <col min="6653" max="6653" width="3.5703125" style="1" customWidth="1"/>
    <col min="6654" max="6657" width="10.85546875" style="1"/>
    <col min="6658" max="6658" width="2.7109375" style="1" bestFit="1" customWidth="1"/>
    <col min="6659" max="6659" width="10.7109375" style="1" customWidth="1"/>
    <col min="6660" max="6901" width="10.85546875" style="1"/>
    <col min="6902" max="6902" width="15.42578125" style="1" customWidth="1"/>
    <col min="6903" max="6903" width="2.5703125" style="1" customWidth="1"/>
    <col min="6904" max="6904" width="12.5703125" style="1" customWidth="1"/>
    <col min="6905" max="6905" width="15.85546875" style="1" customWidth="1"/>
    <col min="6906" max="6906" width="11.7109375" style="1" bestFit="1" customWidth="1"/>
    <col min="6907" max="6907" width="2.5703125" style="1" customWidth="1"/>
    <col min="6908" max="6908" width="10.85546875" style="1"/>
    <col min="6909" max="6909" width="3.5703125" style="1" customWidth="1"/>
    <col min="6910" max="6913" width="10.85546875" style="1"/>
    <col min="6914" max="6914" width="2.7109375" style="1" bestFit="1" customWidth="1"/>
    <col min="6915" max="6915" width="10.7109375" style="1" customWidth="1"/>
    <col min="6916" max="7157" width="10.85546875" style="1"/>
    <col min="7158" max="7158" width="15.42578125" style="1" customWidth="1"/>
    <col min="7159" max="7159" width="2.5703125" style="1" customWidth="1"/>
    <col min="7160" max="7160" width="12.5703125" style="1" customWidth="1"/>
    <col min="7161" max="7161" width="15.85546875" style="1" customWidth="1"/>
    <col min="7162" max="7162" width="11.7109375" style="1" bestFit="1" customWidth="1"/>
    <col min="7163" max="7163" width="2.5703125" style="1" customWidth="1"/>
    <col min="7164" max="7164" width="10.85546875" style="1"/>
    <col min="7165" max="7165" width="3.5703125" style="1" customWidth="1"/>
    <col min="7166" max="7169" width="10.85546875" style="1"/>
    <col min="7170" max="7170" width="2.7109375" style="1" bestFit="1" customWidth="1"/>
    <col min="7171" max="7171" width="10.7109375" style="1" customWidth="1"/>
    <col min="7172" max="7413" width="10.85546875" style="1"/>
    <col min="7414" max="7414" width="15.42578125" style="1" customWidth="1"/>
    <col min="7415" max="7415" width="2.5703125" style="1" customWidth="1"/>
    <col min="7416" max="7416" width="12.5703125" style="1" customWidth="1"/>
    <col min="7417" max="7417" width="15.85546875" style="1" customWidth="1"/>
    <col min="7418" max="7418" width="11.7109375" style="1" bestFit="1" customWidth="1"/>
    <col min="7419" max="7419" width="2.5703125" style="1" customWidth="1"/>
    <col min="7420" max="7420" width="10.85546875" style="1"/>
    <col min="7421" max="7421" width="3.5703125" style="1" customWidth="1"/>
    <col min="7422" max="7425" width="10.85546875" style="1"/>
    <col min="7426" max="7426" width="2.7109375" style="1" bestFit="1" customWidth="1"/>
    <col min="7427" max="7427" width="10.7109375" style="1" customWidth="1"/>
    <col min="7428" max="7669" width="10.85546875" style="1"/>
    <col min="7670" max="7670" width="15.42578125" style="1" customWidth="1"/>
    <col min="7671" max="7671" width="2.5703125" style="1" customWidth="1"/>
    <col min="7672" max="7672" width="12.5703125" style="1" customWidth="1"/>
    <col min="7673" max="7673" width="15.85546875" style="1" customWidth="1"/>
    <col min="7674" max="7674" width="11.7109375" style="1" bestFit="1" customWidth="1"/>
    <col min="7675" max="7675" width="2.5703125" style="1" customWidth="1"/>
    <col min="7676" max="7676" width="10.85546875" style="1"/>
    <col min="7677" max="7677" width="3.5703125" style="1" customWidth="1"/>
    <col min="7678" max="7681" width="10.85546875" style="1"/>
    <col min="7682" max="7682" width="2.7109375" style="1" bestFit="1" customWidth="1"/>
    <col min="7683" max="7683" width="10.7109375" style="1" customWidth="1"/>
    <col min="7684" max="7925" width="10.85546875" style="1"/>
    <col min="7926" max="7926" width="15.42578125" style="1" customWidth="1"/>
    <col min="7927" max="7927" width="2.5703125" style="1" customWidth="1"/>
    <col min="7928" max="7928" width="12.5703125" style="1" customWidth="1"/>
    <col min="7929" max="7929" width="15.85546875" style="1" customWidth="1"/>
    <col min="7930" max="7930" width="11.7109375" style="1" bestFit="1" customWidth="1"/>
    <col min="7931" max="7931" width="2.5703125" style="1" customWidth="1"/>
    <col min="7932" max="7932" width="10.85546875" style="1"/>
    <col min="7933" max="7933" width="3.5703125" style="1" customWidth="1"/>
    <col min="7934" max="7937" width="10.85546875" style="1"/>
    <col min="7938" max="7938" width="2.7109375" style="1" bestFit="1" customWidth="1"/>
    <col min="7939" max="7939" width="10.7109375" style="1" customWidth="1"/>
    <col min="7940" max="8181" width="10.85546875" style="1"/>
    <col min="8182" max="8182" width="15.42578125" style="1" customWidth="1"/>
    <col min="8183" max="8183" width="2.5703125" style="1" customWidth="1"/>
    <col min="8184" max="8184" width="12.5703125" style="1" customWidth="1"/>
    <col min="8185" max="8185" width="15.85546875" style="1" customWidth="1"/>
    <col min="8186" max="8186" width="11.7109375" style="1" bestFit="1" customWidth="1"/>
    <col min="8187" max="8187" width="2.5703125" style="1" customWidth="1"/>
    <col min="8188" max="8188" width="10.85546875" style="1"/>
    <col min="8189" max="8189" width="3.5703125" style="1" customWidth="1"/>
    <col min="8190" max="8193" width="10.85546875" style="1"/>
    <col min="8194" max="8194" width="2.7109375" style="1" bestFit="1" customWidth="1"/>
    <col min="8195" max="8195" width="10.7109375" style="1" customWidth="1"/>
    <col min="8196" max="8437" width="10.85546875" style="1"/>
    <col min="8438" max="8438" width="15.42578125" style="1" customWidth="1"/>
    <col min="8439" max="8439" width="2.5703125" style="1" customWidth="1"/>
    <col min="8440" max="8440" width="12.5703125" style="1" customWidth="1"/>
    <col min="8441" max="8441" width="15.85546875" style="1" customWidth="1"/>
    <col min="8442" max="8442" width="11.7109375" style="1" bestFit="1" customWidth="1"/>
    <col min="8443" max="8443" width="2.5703125" style="1" customWidth="1"/>
    <col min="8444" max="8444" width="10.85546875" style="1"/>
    <col min="8445" max="8445" width="3.5703125" style="1" customWidth="1"/>
    <col min="8446" max="8449" width="10.85546875" style="1"/>
    <col min="8450" max="8450" width="2.7109375" style="1" bestFit="1" customWidth="1"/>
    <col min="8451" max="8451" width="10.7109375" style="1" customWidth="1"/>
    <col min="8452" max="8693" width="10.85546875" style="1"/>
    <col min="8694" max="8694" width="15.42578125" style="1" customWidth="1"/>
    <col min="8695" max="8695" width="2.5703125" style="1" customWidth="1"/>
    <col min="8696" max="8696" width="12.5703125" style="1" customWidth="1"/>
    <col min="8697" max="8697" width="15.85546875" style="1" customWidth="1"/>
    <col min="8698" max="8698" width="11.7109375" style="1" bestFit="1" customWidth="1"/>
    <col min="8699" max="8699" width="2.5703125" style="1" customWidth="1"/>
    <col min="8700" max="8700" width="10.85546875" style="1"/>
    <col min="8701" max="8701" width="3.5703125" style="1" customWidth="1"/>
    <col min="8702" max="8705" width="10.85546875" style="1"/>
    <col min="8706" max="8706" width="2.7109375" style="1" bestFit="1" customWidth="1"/>
    <col min="8707" max="8707" width="10.7109375" style="1" customWidth="1"/>
    <col min="8708" max="8949" width="10.85546875" style="1"/>
    <col min="8950" max="8950" width="15.42578125" style="1" customWidth="1"/>
    <col min="8951" max="8951" width="2.5703125" style="1" customWidth="1"/>
    <col min="8952" max="8952" width="12.5703125" style="1" customWidth="1"/>
    <col min="8953" max="8953" width="15.85546875" style="1" customWidth="1"/>
    <col min="8954" max="8954" width="11.7109375" style="1" bestFit="1" customWidth="1"/>
    <col min="8955" max="8955" width="2.5703125" style="1" customWidth="1"/>
    <col min="8956" max="8956" width="10.85546875" style="1"/>
    <col min="8957" max="8957" width="3.5703125" style="1" customWidth="1"/>
    <col min="8958" max="8961" width="10.85546875" style="1"/>
    <col min="8962" max="8962" width="2.7109375" style="1" bestFit="1" customWidth="1"/>
    <col min="8963" max="8963" width="10.7109375" style="1" customWidth="1"/>
    <col min="8964" max="9205" width="10.85546875" style="1"/>
    <col min="9206" max="9206" width="15.42578125" style="1" customWidth="1"/>
    <col min="9207" max="9207" width="2.5703125" style="1" customWidth="1"/>
    <col min="9208" max="9208" width="12.5703125" style="1" customWidth="1"/>
    <col min="9209" max="9209" width="15.85546875" style="1" customWidth="1"/>
    <col min="9210" max="9210" width="11.7109375" style="1" bestFit="1" customWidth="1"/>
    <col min="9211" max="9211" width="2.5703125" style="1" customWidth="1"/>
    <col min="9212" max="9212" width="10.85546875" style="1"/>
    <col min="9213" max="9213" width="3.5703125" style="1" customWidth="1"/>
    <col min="9214" max="9217" width="10.85546875" style="1"/>
    <col min="9218" max="9218" width="2.7109375" style="1" bestFit="1" customWidth="1"/>
    <col min="9219" max="9219" width="10.7109375" style="1" customWidth="1"/>
    <col min="9220" max="9461" width="10.85546875" style="1"/>
    <col min="9462" max="9462" width="15.42578125" style="1" customWidth="1"/>
    <col min="9463" max="9463" width="2.5703125" style="1" customWidth="1"/>
    <col min="9464" max="9464" width="12.5703125" style="1" customWidth="1"/>
    <col min="9465" max="9465" width="15.85546875" style="1" customWidth="1"/>
    <col min="9466" max="9466" width="11.7109375" style="1" bestFit="1" customWidth="1"/>
    <col min="9467" max="9467" width="2.5703125" style="1" customWidth="1"/>
    <col min="9468" max="9468" width="10.85546875" style="1"/>
    <col min="9469" max="9469" width="3.5703125" style="1" customWidth="1"/>
    <col min="9470" max="9473" width="10.85546875" style="1"/>
    <col min="9474" max="9474" width="2.7109375" style="1" bestFit="1" customWidth="1"/>
    <col min="9475" max="9475" width="10.7109375" style="1" customWidth="1"/>
    <col min="9476" max="9717" width="10.85546875" style="1"/>
    <col min="9718" max="9718" width="15.42578125" style="1" customWidth="1"/>
    <col min="9719" max="9719" width="2.5703125" style="1" customWidth="1"/>
    <col min="9720" max="9720" width="12.5703125" style="1" customWidth="1"/>
    <col min="9721" max="9721" width="15.85546875" style="1" customWidth="1"/>
    <col min="9722" max="9722" width="11.7109375" style="1" bestFit="1" customWidth="1"/>
    <col min="9723" max="9723" width="2.5703125" style="1" customWidth="1"/>
    <col min="9724" max="9724" width="10.85546875" style="1"/>
    <col min="9725" max="9725" width="3.5703125" style="1" customWidth="1"/>
    <col min="9726" max="9729" width="10.85546875" style="1"/>
    <col min="9730" max="9730" width="2.7109375" style="1" bestFit="1" customWidth="1"/>
    <col min="9731" max="9731" width="10.7109375" style="1" customWidth="1"/>
    <col min="9732" max="9973" width="10.85546875" style="1"/>
    <col min="9974" max="9974" width="15.42578125" style="1" customWidth="1"/>
    <col min="9975" max="9975" width="2.5703125" style="1" customWidth="1"/>
    <col min="9976" max="9976" width="12.5703125" style="1" customWidth="1"/>
    <col min="9977" max="9977" width="15.85546875" style="1" customWidth="1"/>
    <col min="9978" max="9978" width="11.7109375" style="1" bestFit="1" customWidth="1"/>
    <col min="9979" max="9979" width="2.5703125" style="1" customWidth="1"/>
    <col min="9980" max="9980" width="10.85546875" style="1"/>
    <col min="9981" max="9981" width="3.5703125" style="1" customWidth="1"/>
    <col min="9982" max="9985" width="10.85546875" style="1"/>
    <col min="9986" max="9986" width="2.7109375" style="1" bestFit="1" customWidth="1"/>
    <col min="9987" max="9987" width="10.7109375" style="1" customWidth="1"/>
    <col min="9988" max="10229" width="10.85546875" style="1"/>
    <col min="10230" max="10230" width="15.42578125" style="1" customWidth="1"/>
    <col min="10231" max="10231" width="2.5703125" style="1" customWidth="1"/>
    <col min="10232" max="10232" width="12.5703125" style="1" customWidth="1"/>
    <col min="10233" max="10233" width="15.85546875" style="1" customWidth="1"/>
    <col min="10234" max="10234" width="11.7109375" style="1" bestFit="1" customWidth="1"/>
    <col min="10235" max="10235" width="2.5703125" style="1" customWidth="1"/>
    <col min="10236" max="10236" width="10.85546875" style="1"/>
    <col min="10237" max="10237" width="3.5703125" style="1" customWidth="1"/>
    <col min="10238" max="10241" width="10.85546875" style="1"/>
    <col min="10242" max="10242" width="2.7109375" style="1" bestFit="1" customWidth="1"/>
    <col min="10243" max="10243" width="10.7109375" style="1" customWidth="1"/>
    <col min="10244" max="10485" width="10.85546875" style="1"/>
    <col min="10486" max="10486" width="15.42578125" style="1" customWidth="1"/>
    <col min="10487" max="10487" width="2.5703125" style="1" customWidth="1"/>
    <col min="10488" max="10488" width="12.5703125" style="1" customWidth="1"/>
    <col min="10489" max="10489" width="15.85546875" style="1" customWidth="1"/>
    <col min="10490" max="10490" width="11.7109375" style="1" bestFit="1" customWidth="1"/>
    <col min="10491" max="10491" width="2.5703125" style="1" customWidth="1"/>
    <col min="10492" max="10492" width="10.85546875" style="1"/>
    <col min="10493" max="10493" width="3.5703125" style="1" customWidth="1"/>
    <col min="10494" max="10497" width="10.85546875" style="1"/>
    <col min="10498" max="10498" width="2.7109375" style="1" bestFit="1" customWidth="1"/>
    <col min="10499" max="10499" width="10.7109375" style="1" customWidth="1"/>
    <col min="10500" max="10741" width="10.85546875" style="1"/>
    <col min="10742" max="10742" width="15.42578125" style="1" customWidth="1"/>
    <col min="10743" max="10743" width="2.5703125" style="1" customWidth="1"/>
    <col min="10744" max="10744" width="12.5703125" style="1" customWidth="1"/>
    <col min="10745" max="10745" width="15.85546875" style="1" customWidth="1"/>
    <col min="10746" max="10746" width="11.7109375" style="1" bestFit="1" customWidth="1"/>
    <col min="10747" max="10747" width="2.5703125" style="1" customWidth="1"/>
    <col min="10748" max="10748" width="10.85546875" style="1"/>
    <col min="10749" max="10749" width="3.5703125" style="1" customWidth="1"/>
    <col min="10750" max="10753" width="10.85546875" style="1"/>
    <col min="10754" max="10754" width="2.7109375" style="1" bestFit="1" customWidth="1"/>
    <col min="10755" max="10755" width="10.7109375" style="1" customWidth="1"/>
    <col min="10756" max="10997" width="10.85546875" style="1"/>
    <col min="10998" max="10998" width="15.42578125" style="1" customWidth="1"/>
    <col min="10999" max="10999" width="2.5703125" style="1" customWidth="1"/>
    <col min="11000" max="11000" width="12.5703125" style="1" customWidth="1"/>
    <col min="11001" max="11001" width="15.85546875" style="1" customWidth="1"/>
    <col min="11002" max="11002" width="11.7109375" style="1" bestFit="1" customWidth="1"/>
    <col min="11003" max="11003" width="2.5703125" style="1" customWidth="1"/>
    <col min="11004" max="11004" width="10.85546875" style="1"/>
    <col min="11005" max="11005" width="3.5703125" style="1" customWidth="1"/>
    <col min="11006" max="11009" width="10.85546875" style="1"/>
    <col min="11010" max="11010" width="2.7109375" style="1" bestFit="1" customWidth="1"/>
    <col min="11011" max="11011" width="10.7109375" style="1" customWidth="1"/>
    <col min="11012" max="11253" width="10.85546875" style="1"/>
    <col min="11254" max="11254" width="15.42578125" style="1" customWidth="1"/>
    <col min="11255" max="11255" width="2.5703125" style="1" customWidth="1"/>
    <col min="11256" max="11256" width="12.5703125" style="1" customWidth="1"/>
    <col min="11257" max="11257" width="15.85546875" style="1" customWidth="1"/>
    <col min="11258" max="11258" width="11.7109375" style="1" bestFit="1" customWidth="1"/>
    <col min="11259" max="11259" width="2.5703125" style="1" customWidth="1"/>
    <col min="11260" max="11260" width="10.85546875" style="1"/>
    <col min="11261" max="11261" width="3.5703125" style="1" customWidth="1"/>
    <col min="11262" max="11265" width="10.85546875" style="1"/>
    <col min="11266" max="11266" width="2.7109375" style="1" bestFit="1" customWidth="1"/>
    <col min="11267" max="11267" width="10.7109375" style="1" customWidth="1"/>
    <col min="11268" max="11509" width="10.85546875" style="1"/>
    <col min="11510" max="11510" width="15.42578125" style="1" customWidth="1"/>
    <col min="11511" max="11511" width="2.5703125" style="1" customWidth="1"/>
    <col min="11512" max="11512" width="12.5703125" style="1" customWidth="1"/>
    <col min="11513" max="11513" width="15.85546875" style="1" customWidth="1"/>
    <col min="11514" max="11514" width="11.7109375" style="1" bestFit="1" customWidth="1"/>
    <col min="11515" max="11515" width="2.5703125" style="1" customWidth="1"/>
    <col min="11516" max="11516" width="10.85546875" style="1"/>
    <col min="11517" max="11517" width="3.5703125" style="1" customWidth="1"/>
    <col min="11518" max="11521" width="10.85546875" style="1"/>
    <col min="11522" max="11522" width="2.7109375" style="1" bestFit="1" customWidth="1"/>
    <col min="11523" max="11523" width="10.7109375" style="1" customWidth="1"/>
    <col min="11524" max="11765" width="10.85546875" style="1"/>
    <col min="11766" max="11766" width="15.42578125" style="1" customWidth="1"/>
    <col min="11767" max="11767" width="2.5703125" style="1" customWidth="1"/>
    <col min="11768" max="11768" width="12.5703125" style="1" customWidth="1"/>
    <col min="11769" max="11769" width="15.85546875" style="1" customWidth="1"/>
    <col min="11770" max="11770" width="11.7109375" style="1" bestFit="1" customWidth="1"/>
    <col min="11771" max="11771" width="2.5703125" style="1" customWidth="1"/>
    <col min="11772" max="11772" width="10.85546875" style="1"/>
    <col min="11773" max="11773" width="3.5703125" style="1" customWidth="1"/>
    <col min="11774" max="11777" width="10.85546875" style="1"/>
    <col min="11778" max="11778" width="2.7109375" style="1" bestFit="1" customWidth="1"/>
    <col min="11779" max="11779" width="10.7109375" style="1" customWidth="1"/>
    <col min="11780" max="12021" width="10.85546875" style="1"/>
    <col min="12022" max="12022" width="15.42578125" style="1" customWidth="1"/>
    <col min="12023" max="12023" width="2.5703125" style="1" customWidth="1"/>
    <col min="12024" max="12024" width="12.5703125" style="1" customWidth="1"/>
    <col min="12025" max="12025" width="15.85546875" style="1" customWidth="1"/>
    <col min="12026" max="12026" width="11.7109375" style="1" bestFit="1" customWidth="1"/>
    <col min="12027" max="12027" width="2.5703125" style="1" customWidth="1"/>
    <col min="12028" max="12028" width="10.85546875" style="1"/>
    <col min="12029" max="12029" width="3.5703125" style="1" customWidth="1"/>
    <col min="12030" max="12033" width="10.85546875" style="1"/>
    <col min="12034" max="12034" width="2.7109375" style="1" bestFit="1" customWidth="1"/>
    <col min="12035" max="12035" width="10.7109375" style="1" customWidth="1"/>
    <col min="12036" max="12277" width="10.85546875" style="1"/>
    <col min="12278" max="12278" width="15.42578125" style="1" customWidth="1"/>
    <col min="12279" max="12279" width="2.5703125" style="1" customWidth="1"/>
    <col min="12280" max="12280" width="12.5703125" style="1" customWidth="1"/>
    <col min="12281" max="12281" width="15.85546875" style="1" customWidth="1"/>
    <col min="12282" max="12282" width="11.7109375" style="1" bestFit="1" customWidth="1"/>
    <col min="12283" max="12283" width="2.5703125" style="1" customWidth="1"/>
    <col min="12284" max="12284" width="10.85546875" style="1"/>
    <col min="12285" max="12285" width="3.5703125" style="1" customWidth="1"/>
    <col min="12286" max="12289" width="10.85546875" style="1"/>
    <col min="12290" max="12290" width="2.7109375" style="1" bestFit="1" customWidth="1"/>
    <col min="12291" max="12291" width="10.7109375" style="1" customWidth="1"/>
    <col min="12292" max="12533" width="10.85546875" style="1"/>
    <col min="12534" max="12534" width="15.42578125" style="1" customWidth="1"/>
    <col min="12535" max="12535" width="2.5703125" style="1" customWidth="1"/>
    <col min="12536" max="12536" width="12.5703125" style="1" customWidth="1"/>
    <col min="12537" max="12537" width="15.85546875" style="1" customWidth="1"/>
    <col min="12538" max="12538" width="11.7109375" style="1" bestFit="1" customWidth="1"/>
    <col min="12539" max="12539" width="2.5703125" style="1" customWidth="1"/>
    <col min="12540" max="12540" width="10.85546875" style="1"/>
    <col min="12541" max="12541" width="3.5703125" style="1" customWidth="1"/>
    <col min="12542" max="12545" width="10.85546875" style="1"/>
    <col min="12546" max="12546" width="2.7109375" style="1" bestFit="1" customWidth="1"/>
    <col min="12547" max="12547" width="10.7109375" style="1" customWidth="1"/>
    <col min="12548" max="12789" width="10.85546875" style="1"/>
    <col min="12790" max="12790" width="15.42578125" style="1" customWidth="1"/>
    <col min="12791" max="12791" width="2.5703125" style="1" customWidth="1"/>
    <col min="12792" max="12792" width="12.5703125" style="1" customWidth="1"/>
    <col min="12793" max="12793" width="15.85546875" style="1" customWidth="1"/>
    <col min="12794" max="12794" width="11.7109375" style="1" bestFit="1" customWidth="1"/>
    <col min="12795" max="12795" width="2.5703125" style="1" customWidth="1"/>
    <col min="12796" max="12796" width="10.85546875" style="1"/>
    <col min="12797" max="12797" width="3.5703125" style="1" customWidth="1"/>
    <col min="12798" max="12801" width="10.85546875" style="1"/>
    <col min="12802" max="12802" width="2.7109375" style="1" bestFit="1" customWidth="1"/>
    <col min="12803" max="12803" width="10.7109375" style="1" customWidth="1"/>
    <col min="12804" max="13045" width="10.85546875" style="1"/>
    <col min="13046" max="13046" width="15.42578125" style="1" customWidth="1"/>
    <col min="13047" max="13047" width="2.5703125" style="1" customWidth="1"/>
    <col min="13048" max="13048" width="12.5703125" style="1" customWidth="1"/>
    <col min="13049" max="13049" width="15.85546875" style="1" customWidth="1"/>
    <col min="13050" max="13050" width="11.7109375" style="1" bestFit="1" customWidth="1"/>
    <col min="13051" max="13051" width="2.5703125" style="1" customWidth="1"/>
    <col min="13052" max="13052" width="10.85546875" style="1"/>
    <col min="13053" max="13053" width="3.5703125" style="1" customWidth="1"/>
    <col min="13054" max="13057" width="10.85546875" style="1"/>
    <col min="13058" max="13058" width="2.7109375" style="1" bestFit="1" customWidth="1"/>
    <col min="13059" max="13059" width="10.7109375" style="1" customWidth="1"/>
    <col min="13060" max="13301" width="10.85546875" style="1"/>
    <col min="13302" max="13302" width="15.42578125" style="1" customWidth="1"/>
    <col min="13303" max="13303" width="2.5703125" style="1" customWidth="1"/>
    <col min="13304" max="13304" width="12.5703125" style="1" customWidth="1"/>
    <col min="13305" max="13305" width="15.85546875" style="1" customWidth="1"/>
    <col min="13306" max="13306" width="11.7109375" style="1" bestFit="1" customWidth="1"/>
    <col min="13307" max="13307" width="2.5703125" style="1" customWidth="1"/>
    <col min="13308" max="13308" width="10.85546875" style="1"/>
    <col min="13309" max="13309" width="3.5703125" style="1" customWidth="1"/>
    <col min="13310" max="13313" width="10.85546875" style="1"/>
    <col min="13314" max="13314" width="2.7109375" style="1" bestFit="1" customWidth="1"/>
    <col min="13315" max="13315" width="10.7109375" style="1" customWidth="1"/>
    <col min="13316" max="13557" width="10.85546875" style="1"/>
    <col min="13558" max="13558" width="15.42578125" style="1" customWidth="1"/>
    <col min="13559" max="13559" width="2.5703125" style="1" customWidth="1"/>
    <col min="13560" max="13560" width="12.5703125" style="1" customWidth="1"/>
    <col min="13561" max="13561" width="15.85546875" style="1" customWidth="1"/>
    <col min="13562" max="13562" width="11.7109375" style="1" bestFit="1" customWidth="1"/>
    <col min="13563" max="13563" width="2.5703125" style="1" customWidth="1"/>
    <col min="13564" max="13564" width="10.85546875" style="1"/>
    <col min="13565" max="13565" width="3.5703125" style="1" customWidth="1"/>
    <col min="13566" max="13569" width="10.85546875" style="1"/>
    <col min="13570" max="13570" width="2.7109375" style="1" bestFit="1" customWidth="1"/>
    <col min="13571" max="13571" width="10.7109375" style="1" customWidth="1"/>
    <col min="13572" max="13813" width="10.85546875" style="1"/>
    <col min="13814" max="13814" width="15.42578125" style="1" customWidth="1"/>
    <col min="13815" max="13815" width="2.5703125" style="1" customWidth="1"/>
    <col min="13816" max="13816" width="12.5703125" style="1" customWidth="1"/>
    <col min="13817" max="13817" width="15.85546875" style="1" customWidth="1"/>
    <col min="13818" max="13818" width="11.7109375" style="1" bestFit="1" customWidth="1"/>
    <col min="13819" max="13819" width="2.5703125" style="1" customWidth="1"/>
    <col min="13820" max="13820" width="10.85546875" style="1"/>
    <col min="13821" max="13821" width="3.5703125" style="1" customWidth="1"/>
    <col min="13822" max="13825" width="10.85546875" style="1"/>
    <col min="13826" max="13826" width="2.7109375" style="1" bestFit="1" customWidth="1"/>
    <col min="13827" max="13827" width="10.7109375" style="1" customWidth="1"/>
    <col min="13828" max="14069" width="10.85546875" style="1"/>
    <col min="14070" max="14070" width="15.42578125" style="1" customWidth="1"/>
    <col min="14071" max="14071" width="2.5703125" style="1" customWidth="1"/>
    <col min="14072" max="14072" width="12.5703125" style="1" customWidth="1"/>
    <col min="14073" max="14073" width="15.85546875" style="1" customWidth="1"/>
    <col min="14074" max="14074" width="11.7109375" style="1" bestFit="1" customWidth="1"/>
    <col min="14075" max="14075" width="2.5703125" style="1" customWidth="1"/>
    <col min="14076" max="14076" width="10.85546875" style="1"/>
    <col min="14077" max="14077" width="3.5703125" style="1" customWidth="1"/>
    <col min="14078" max="14081" width="10.85546875" style="1"/>
    <col min="14082" max="14082" width="2.7109375" style="1" bestFit="1" customWidth="1"/>
    <col min="14083" max="14083" width="10.7109375" style="1" customWidth="1"/>
    <col min="14084" max="14325" width="10.85546875" style="1"/>
    <col min="14326" max="14326" width="15.42578125" style="1" customWidth="1"/>
    <col min="14327" max="14327" width="2.5703125" style="1" customWidth="1"/>
    <col min="14328" max="14328" width="12.5703125" style="1" customWidth="1"/>
    <col min="14329" max="14329" width="15.85546875" style="1" customWidth="1"/>
    <col min="14330" max="14330" width="11.7109375" style="1" bestFit="1" customWidth="1"/>
    <col min="14331" max="14331" width="2.5703125" style="1" customWidth="1"/>
    <col min="14332" max="14332" width="10.85546875" style="1"/>
    <col min="14333" max="14333" width="3.5703125" style="1" customWidth="1"/>
    <col min="14334" max="14337" width="10.85546875" style="1"/>
    <col min="14338" max="14338" width="2.7109375" style="1" bestFit="1" customWidth="1"/>
    <col min="14339" max="14339" width="10.7109375" style="1" customWidth="1"/>
    <col min="14340" max="14581" width="10.85546875" style="1"/>
    <col min="14582" max="14582" width="15.42578125" style="1" customWidth="1"/>
    <col min="14583" max="14583" width="2.5703125" style="1" customWidth="1"/>
    <col min="14584" max="14584" width="12.5703125" style="1" customWidth="1"/>
    <col min="14585" max="14585" width="15.85546875" style="1" customWidth="1"/>
    <col min="14586" max="14586" width="11.7109375" style="1" bestFit="1" customWidth="1"/>
    <col min="14587" max="14587" width="2.5703125" style="1" customWidth="1"/>
    <col min="14588" max="14588" width="10.85546875" style="1"/>
    <col min="14589" max="14589" width="3.5703125" style="1" customWidth="1"/>
    <col min="14590" max="14593" width="10.85546875" style="1"/>
    <col min="14594" max="14594" width="2.7109375" style="1" bestFit="1" customWidth="1"/>
    <col min="14595" max="14595" width="10.7109375" style="1" customWidth="1"/>
    <col min="14596" max="14837" width="10.85546875" style="1"/>
    <col min="14838" max="14838" width="15.42578125" style="1" customWidth="1"/>
    <col min="14839" max="14839" width="2.5703125" style="1" customWidth="1"/>
    <col min="14840" max="14840" width="12.5703125" style="1" customWidth="1"/>
    <col min="14841" max="14841" width="15.85546875" style="1" customWidth="1"/>
    <col min="14842" max="14842" width="11.7109375" style="1" bestFit="1" customWidth="1"/>
    <col min="14843" max="14843" width="2.5703125" style="1" customWidth="1"/>
    <col min="14844" max="14844" width="10.85546875" style="1"/>
    <col min="14845" max="14845" width="3.5703125" style="1" customWidth="1"/>
    <col min="14846" max="14849" width="10.85546875" style="1"/>
    <col min="14850" max="14850" width="2.7109375" style="1" bestFit="1" customWidth="1"/>
    <col min="14851" max="14851" width="10.7109375" style="1" customWidth="1"/>
    <col min="14852" max="15093" width="10.85546875" style="1"/>
    <col min="15094" max="15094" width="15.42578125" style="1" customWidth="1"/>
    <col min="15095" max="15095" width="2.5703125" style="1" customWidth="1"/>
    <col min="15096" max="15096" width="12.5703125" style="1" customWidth="1"/>
    <col min="15097" max="15097" width="15.85546875" style="1" customWidth="1"/>
    <col min="15098" max="15098" width="11.7109375" style="1" bestFit="1" customWidth="1"/>
    <col min="15099" max="15099" width="2.5703125" style="1" customWidth="1"/>
    <col min="15100" max="15100" width="10.85546875" style="1"/>
    <col min="15101" max="15101" width="3.5703125" style="1" customWidth="1"/>
    <col min="15102" max="15105" width="10.85546875" style="1"/>
    <col min="15106" max="15106" width="2.7109375" style="1" bestFit="1" customWidth="1"/>
    <col min="15107" max="15107" width="10.7109375" style="1" customWidth="1"/>
    <col min="15108" max="15349" width="10.85546875" style="1"/>
    <col min="15350" max="15350" width="15.42578125" style="1" customWidth="1"/>
    <col min="15351" max="15351" width="2.5703125" style="1" customWidth="1"/>
    <col min="15352" max="15352" width="12.5703125" style="1" customWidth="1"/>
    <col min="15353" max="15353" width="15.85546875" style="1" customWidth="1"/>
    <col min="15354" max="15354" width="11.7109375" style="1" bestFit="1" customWidth="1"/>
    <col min="15355" max="15355" width="2.5703125" style="1" customWidth="1"/>
    <col min="15356" max="15356" width="10.85546875" style="1"/>
    <col min="15357" max="15357" width="3.5703125" style="1" customWidth="1"/>
    <col min="15358" max="15361" width="10.85546875" style="1"/>
    <col min="15362" max="15362" width="2.7109375" style="1" bestFit="1" customWidth="1"/>
    <col min="15363" max="15363" width="10.7109375" style="1" customWidth="1"/>
    <col min="15364" max="15605" width="10.85546875" style="1"/>
    <col min="15606" max="15606" width="15.42578125" style="1" customWidth="1"/>
    <col min="15607" max="15607" width="2.5703125" style="1" customWidth="1"/>
    <col min="15608" max="15608" width="12.5703125" style="1" customWidth="1"/>
    <col min="15609" max="15609" width="15.85546875" style="1" customWidth="1"/>
    <col min="15610" max="15610" width="11.7109375" style="1" bestFit="1" customWidth="1"/>
    <col min="15611" max="15611" width="2.5703125" style="1" customWidth="1"/>
    <col min="15612" max="15612" width="10.85546875" style="1"/>
    <col min="15613" max="15613" width="3.5703125" style="1" customWidth="1"/>
    <col min="15614" max="15617" width="10.85546875" style="1"/>
    <col min="15618" max="15618" width="2.7109375" style="1" bestFit="1" customWidth="1"/>
    <col min="15619" max="15619" width="10.7109375" style="1" customWidth="1"/>
    <col min="15620" max="15861" width="10.85546875" style="1"/>
    <col min="15862" max="15862" width="15.42578125" style="1" customWidth="1"/>
    <col min="15863" max="15863" width="2.5703125" style="1" customWidth="1"/>
    <col min="15864" max="15864" width="12.5703125" style="1" customWidth="1"/>
    <col min="15865" max="15865" width="15.85546875" style="1" customWidth="1"/>
    <col min="15866" max="15866" width="11.7109375" style="1" bestFit="1" customWidth="1"/>
    <col min="15867" max="15867" width="2.5703125" style="1" customWidth="1"/>
    <col min="15868" max="15868" width="10.85546875" style="1"/>
    <col min="15869" max="15869" width="3.5703125" style="1" customWidth="1"/>
    <col min="15870" max="15873" width="10.85546875" style="1"/>
    <col min="15874" max="15874" width="2.7109375" style="1" bestFit="1" customWidth="1"/>
    <col min="15875" max="15875" width="10.7109375" style="1" customWidth="1"/>
    <col min="15876" max="16117" width="10.85546875" style="1"/>
    <col min="16118" max="16118" width="15.42578125" style="1" customWidth="1"/>
    <col min="16119" max="16119" width="2.5703125" style="1" customWidth="1"/>
    <col min="16120" max="16120" width="12.5703125" style="1" customWidth="1"/>
    <col min="16121" max="16121" width="15.85546875" style="1" customWidth="1"/>
    <col min="16122" max="16122" width="11.7109375" style="1" bestFit="1" customWidth="1"/>
    <col min="16123" max="16123" width="2.5703125" style="1" customWidth="1"/>
    <col min="16124" max="16124" width="10.85546875" style="1"/>
    <col min="16125" max="16125" width="3.5703125" style="1" customWidth="1"/>
    <col min="16126" max="16129" width="10.85546875" style="1"/>
    <col min="16130" max="16130" width="2.7109375" style="1" bestFit="1" customWidth="1"/>
    <col min="16131" max="16131" width="10.7109375" style="1" customWidth="1"/>
    <col min="16132" max="16384" width="10.85546875" style="1"/>
  </cols>
  <sheetData>
    <row r="1" spans="1:19" ht="15" customHeight="1" x14ac:dyDescent="0.25">
      <c r="A1" s="105" t="s">
        <v>21</v>
      </c>
      <c r="B1" s="98"/>
      <c r="C1" s="98"/>
      <c r="D1" s="98"/>
      <c r="E1" s="98"/>
      <c r="F1" s="106"/>
    </row>
    <row r="2" spans="1:19" ht="15" customHeight="1" x14ac:dyDescent="0.25">
      <c r="A2" s="74" t="s">
        <v>2</v>
      </c>
      <c r="B2" s="57"/>
      <c r="C2" s="57"/>
      <c r="D2" s="57"/>
      <c r="E2" s="57"/>
      <c r="F2" s="58"/>
    </row>
    <row r="3" spans="1:19" ht="15" customHeight="1" x14ac:dyDescent="0.25">
      <c r="A3" s="107" t="s">
        <v>4</v>
      </c>
      <c r="B3" s="99"/>
      <c r="C3" s="99"/>
      <c r="D3" s="99"/>
      <c r="E3" s="99"/>
      <c r="F3" s="100"/>
      <c r="G3" s="73" t="s">
        <v>22</v>
      </c>
      <c r="H3" s="50"/>
      <c r="I3" s="50"/>
      <c r="J3" s="50"/>
      <c r="K3" s="50"/>
      <c r="L3" s="50"/>
      <c r="M3" s="51"/>
      <c r="N3" s="75" t="s">
        <v>1</v>
      </c>
      <c r="O3" s="76"/>
      <c r="P3" s="76"/>
      <c r="Q3" s="76"/>
      <c r="R3" s="163"/>
    </row>
    <row r="4" spans="1:19" ht="7.5" customHeight="1" x14ac:dyDescent="0.25">
      <c r="A4" s="2"/>
      <c r="B4" s="20"/>
      <c r="C4" s="20"/>
      <c r="D4" s="20"/>
      <c r="E4" s="20"/>
      <c r="F4" s="96"/>
      <c r="G4" s="73"/>
      <c r="H4" s="50"/>
      <c r="I4" s="50"/>
      <c r="J4" s="50"/>
      <c r="K4" s="50"/>
      <c r="L4" s="50"/>
      <c r="M4" s="51"/>
      <c r="N4" s="159" t="s">
        <v>3</v>
      </c>
      <c r="O4" s="160"/>
      <c r="P4" s="169" t="str">
        <f>IF(Devis!P4="","",Devis!P4)</f>
        <v>01-2022</v>
      </c>
      <c r="Q4" s="169"/>
      <c r="R4" s="170"/>
    </row>
    <row r="5" spans="1:19" ht="15" customHeight="1" x14ac:dyDescent="0.25">
      <c r="A5" s="107" t="s">
        <v>48</v>
      </c>
      <c r="B5" s="99"/>
      <c r="C5" s="99"/>
      <c r="D5" s="99"/>
      <c r="E5" s="99"/>
      <c r="F5" s="100"/>
      <c r="G5" s="73"/>
      <c r="H5" s="50"/>
      <c r="I5" s="50"/>
      <c r="J5" s="50"/>
      <c r="K5" s="50"/>
      <c r="L5" s="50"/>
      <c r="M5" s="51"/>
      <c r="N5" s="161"/>
      <c r="O5" s="162"/>
      <c r="P5" s="171"/>
      <c r="Q5" s="171"/>
      <c r="R5" s="172"/>
      <c r="S5" s="20"/>
    </row>
    <row r="6" spans="1:19" ht="15" customHeight="1" x14ac:dyDescent="0.25">
      <c r="A6" s="108" t="s">
        <v>67</v>
      </c>
      <c r="B6" s="101"/>
      <c r="C6" s="101"/>
      <c r="D6" s="101"/>
      <c r="E6" s="101"/>
      <c r="F6" s="102"/>
      <c r="G6" s="104" t="s">
        <v>69</v>
      </c>
      <c r="H6" s="97"/>
      <c r="I6" s="97"/>
      <c r="J6" s="97"/>
      <c r="K6" s="97"/>
      <c r="L6" s="97"/>
      <c r="M6" s="104"/>
      <c r="N6" s="161"/>
      <c r="O6" s="162"/>
      <c r="P6" s="171"/>
      <c r="Q6" s="171"/>
      <c r="R6" s="172"/>
      <c r="S6" s="20"/>
    </row>
    <row r="7" spans="1:19" ht="15" customHeight="1" x14ac:dyDescent="0.25">
      <c r="A7" s="109" t="s">
        <v>20</v>
      </c>
      <c r="B7" s="103"/>
      <c r="C7" s="103"/>
      <c r="D7" s="103"/>
      <c r="E7" s="103"/>
      <c r="F7" s="110"/>
      <c r="G7" s="104"/>
      <c r="H7" s="97"/>
      <c r="I7" s="97"/>
      <c r="J7" s="97"/>
      <c r="K7" s="97"/>
      <c r="L7" s="97"/>
      <c r="M7" s="104"/>
      <c r="N7" s="164"/>
      <c r="O7" s="165"/>
      <c r="P7" s="173"/>
      <c r="Q7" s="173"/>
      <c r="R7" s="174"/>
      <c r="S7" s="20"/>
    </row>
    <row r="8" spans="1:19" ht="15" customHeight="1" x14ac:dyDescent="0.25">
      <c r="N8" s="20"/>
      <c r="O8" s="20"/>
      <c r="P8" s="20"/>
      <c r="Q8" s="20"/>
      <c r="R8" s="20"/>
      <c r="S8" s="20"/>
    </row>
    <row r="9" spans="1:19" s="177" customFormat="1" ht="8.1" customHeight="1" x14ac:dyDescent="0.25">
      <c r="A9" s="175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</row>
    <row r="10" spans="1:19" s="177" customFormat="1" ht="18.75" x14ac:dyDescent="0.25">
      <c r="A10" s="88" t="s">
        <v>40</v>
      </c>
      <c r="B10" s="88"/>
      <c r="C10" s="77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89" t="s">
        <v>43</v>
      </c>
      <c r="O10" s="178" t="str">
        <f>IF(Devis!O10="","",Devis!O10)</f>
        <v/>
      </c>
      <c r="P10" s="178"/>
      <c r="Q10" s="178"/>
      <c r="R10" s="176"/>
    </row>
    <row r="11" spans="1:19" s="177" customFormat="1" ht="3" customHeight="1" x14ac:dyDescent="0.25">
      <c r="A11" s="175"/>
      <c r="B11" s="176"/>
      <c r="C11" s="78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78"/>
      <c r="O11" s="78"/>
      <c r="P11" s="78"/>
      <c r="Q11" s="78"/>
      <c r="R11" s="176"/>
    </row>
    <row r="12" spans="1:19" s="177" customFormat="1" ht="15.75" x14ac:dyDescent="0.25">
      <c r="A12" s="175"/>
      <c r="B12" s="78"/>
      <c r="C12" s="89"/>
      <c r="D12" s="89" t="s">
        <v>6</v>
      </c>
      <c r="E12" s="89"/>
      <c r="F12" s="179" t="str">
        <f>IF(Devis!F12="","",Devis!F12)</f>
        <v/>
      </c>
      <c r="G12" s="179"/>
      <c r="H12" s="179"/>
      <c r="I12" s="179"/>
      <c r="J12" s="179"/>
      <c r="K12" s="179"/>
      <c r="L12" s="179"/>
      <c r="M12" s="78"/>
      <c r="N12" s="78"/>
      <c r="O12" s="89"/>
      <c r="P12" s="89" t="s">
        <v>7</v>
      </c>
      <c r="Q12" s="90" t="str">
        <f>IF(Devis!Q12="","",Devis!Q12)</f>
        <v/>
      </c>
      <c r="R12" s="176"/>
    </row>
    <row r="13" spans="1:19" s="177" customFormat="1" ht="3" customHeight="1" x14ac:dyDescent="0.25">
      <c r="A13" s="175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176"/>
      <c r="P13" s="176"/>
      <c r="Q13" s="176"/>
      <c r="R13" s="176"/>
    </row>
    <row r="14" spans="1:19" s="177" customFormat="1" ht="15.75" x14ac:dyDescent="0.25">
      <c r="A14" s="175"/>
      <c r="B14" s="180" t="s">
        <v>44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176"/>
      <c r="P14" s="176"/>
      <c r="Q14" s="176"/>
      <c r="R14" s="176"/>
    </row>
    <row r="15" spans="1:19" s="177" customFormat="1" ht="3" customHeight="1" x14ac:dyDescent="0.25">
      <c r="A15" s="175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176"/>
      <c r="P15" s="176"/>
      <c r="Q15" s="176"/>
      <c r="R15" s="176"/>
    </row>
    <row r="16" spans="1:19" s="177" customFormat="1" ht="15.75" x14ac:dyDescent="0.25">
      <c r="A16" s="175"/>
      <c r="B16" s="78"/>
      <c r="C16" s="90" t="str">
        <f>IF(Devis!C16="","",Devis!C16)</f>
        <v/>
      </c>
      <c r="D16" s="78" t="s">
        <v>45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176"/>
      <c r="P16" s="176"/>
      <c r="Q16" s="176"/>
      <c r="R16" s="176"/>
    </row>
    <row r="17" spans="1:18" s="177" customFormat="1" ht="3" customHeight="1" x14ac:dyDescent="0.25">
      <c r="A17" s="175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176"/>
      <c r="P17" s="176"/>
      <c r="Q17" s="176"/>
      <c r="R17" s="176"/>
    </row>
    <row r="18" spans="1:18" s="177" customFormat="1" ht="15.75" x14ac:dyDescent="0.25">
      <c r="A18" s="175"/>
      <c r="B18" s="78"/>
      <c r="C18" s="90" t="str">
        <f>IF(Devis!C18="","",Devis!C18)</f>
        <v/>
      </c>
      <c r="D18" s="78" t="s">
        <v>46</v>
      </c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176"/>
      <c r="P18" s="176"/>
      <c r="Q18" s="176"/>
      <c r="R18" s="176"/>
    </row>
    <row r="19" spans="1:18" s="177" customFormat="1" ht="3" customHeight="1" x14ac:dyDescent="0.25">
      <c r="A19" s="175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176"/>
      <c r="P19" s="176"/>
      <c r="Q19" s="176"/>
      <c r="R19" s="176"/>
    </row>
    <row r="20" spans="1:18" s="177" customFormat="1" ht="15.75" x14ac:dyDescent="0.25">
      <c r="A20" s="175"/>
      <c r="B20" s="78"/>
      <c r="C20" s="78"/>
      <c r="D20" s="78"/>
      <c r="E20" s="78"/>
      <c r="F20" s="78"/>
      <c r="G20" s="78"/>
      <c r="H20" s="91" t="s">
        <v>11</v>
      </c>
      <c r="I20" s="91"/>
      <c r="J20" s="181" t="str">
        <f>IF(Devis!J20="","",Devis!J20)</f>
        <v/>
      </c>
      <c r="K20" s="181"/>
      <c r="L20" s="181"/>
      <c r="M20" s="181"/>
      <c r="N20" s="181"/>
      <c r="O20" s="181"/>
      <c r="P20" s="181"/>
      <c r="Q20" s="181"/>
      <c r="R20" s="176"/>
    </row>
    <row r="21" spans="1:18" s="177" customFormat="1" ht="3" customHeight="1" x14ac:dyDescent="0.25">
      <c r="A21" s="175"/>
      <c r="B21" s="78"/>
      <c r="C21" s="78"/>
      <c r="D21" s="78"/>
      <c r="E21" s="78"/>
      <c r="F21" s="78"/>
      <c r="G21" s="78"/>
      <c r="H21" s="92"/>
      <c r="I21" s="92"/>
      <c r="J21" s="78"/>
      <c r="K21" s="78"/>
      <c r="L21" s="78"/>
      <c r="M21" s="78"/>
      <c r="N21" s="78"/>
      <c r="O21" s="176"/>
      <c r="P21" s="176"/>
      <c r="Q21" s="176"/>
      <c r="R21" s="176"/>
    </row>
    <row r="22" spans="1:18" s="177" customFormat="1" ht="15.75" x14ac:dyDescent="0.25">
      <c r="A22" s="175"/>
      <c r="B22" s="78"/>
      <c r="C22" s="78"/>
      <c r="D22" s="78"/>
      <c r="E22" s="78"/>
      <c r="F22" s="78"/>
      <c r="G22" s="78"/>
      <c r="H22" s="91" t="s">
        <v>12</v>
      </c>
      <c r="I22" s="91"/>
      <c r="J22" s="181" t="str">
        <f>IF(Devis!J22="","",Devis!J22)</f>
        <v/>
      </c>
      <c r="K22" s="181"/>
      <c r="L22" s="181"/>
      <c r="M22" s="181"/>
      <c r="N22" s="181"/>
      <c r="O22" s="181"/>
      <c r="P22" s="181"/>
      <c r="Q22" s="181"/>
      <c r="R22" s="176"/>
    </row>
    <row r="23" spans="1:18" s="177" customFormat="1" ht="3" customHeight="1" x14ac:dyDescent="0.25">
      <c r="A23" s="175"/>
      <c r="B23" s="78"/>
      <c r="C23" s="78"/>
      <c r="D23" s="78"/>
      <c r="E23" s="78"/>
      <c r="F23" s="78"/>
      <c r="G23" s="78"/>
      <c r="H23" s="92"/>
      <c r="I23" s="92"/>
      <c r="J23" s="78"/>
      <c r="K23" s="78"/>
      <c r="L23" s="78"/>
      <c r="M23" s="78"/>
      <c r="N23" s="78"/>
      <c r="O23" s="176"/>
      <c r="P23" s="176"/>
      <c r="Q23" s="176"/>
      <c r="R23" s="176"/>
    </row>
    <row r="24" spans="1:18" s="177" customFormat="1" ht="15.75" x14ac:dyDescent="0.25">
      <c r="A24" s="175"/>
      <c r="B24" s="78"/>
      <c r="C24" s="78"/>
      <c r="D24" s="78"/>
      <c r="E24" s="78"/>
      <c r="F24" s="78"/>
      <c r="G24" s="78"/>
      <c r="H24" s="92"/>
      <c r="I24" s="92"/>
      <c r="J24" s="181" t="str">
        <f>IF(Devis!J24="","",Devis!J24)</f>
        <v/>
      </c>
      <c r="K24" s="181"/>
      <c r="L24" s="181"/>
      <c r="M24" s="181"/>
      <c r="N24" s="181"/>
      <c r="O24" s="181"/>
      <c r="P24" s="181"/>
      <c r="Q24" s="181"/>
      <c r="R24" s="176"/>
    </row>
    <row r="25" spans="1:18" s="177" customFormat="1" ht="3" customHeight="1" x14ac:dyDescent="0.25">
      <c r="A25" s="175"/>
      <c r="B25" s="78"/>
      <c r="C25" s="78"/>
      <c r="D25" s="78"/>
      <c r="E25" s="78"/>
      <c r="F25" s="78"/>
      <c r="G25" s="78"/>
      <c r="H25" s="92"/>
      <c r="I25" s="92"/>
      <c r="J25" s="78"/>
      <c r="K25" s="78"/>
      <c r="L25" s="78"/>
      <c r="M25" s="78"/>
      <c r="N25" s="78"/>
      <c r="O25" s="176"/>
      <c r="P25" s="176"/>
      <c r="Q25" s="176"/>
      <c r="R25" s="176"/>
    </row>
    <row r="26" spans="1:18" s="177" customFormat="1" ht="15.75" x14ac:dyDescent="0.25">
      <c r="A26" s="175"/>
      <c r="B26" s="78"/>
      <c r="C26" s="78"/>
      <c r="D26" s="78"/>
      <c r="E26" s="78"/>
      <c r="F26" s="78"/>
      <c r="G26" s="78"/>
      <c r="H26" s="91" t="s">
        <v>41</v>
      </c>
      <c r="I26" s="91"/>
      <c r="J26" s="181" t="str">
        <f>IF(Devis!J26="","",Devis!J26)</f>
        <v/>
      </c>
      <c r="K26" s="181"/>
      <c r="L26" s="89" t="s">
        <v>42</v>
      </c>
      <c r="M26" s="182" t="str">
        <f>IF(Devis!M26="","",Devis!M26)</f>
        <v/>
      </c>
      <c r="N26" s="182"/>
      <c r="O26" s="182"/>
      <c r="P26" s="182"/>
      <c r="Q26" s="182"/>
      <c r="R26" s="176"/>
    </row>
    <row r="27" spans="1:18" s="177" customFormat="1" ht="15.75" x14ac:dyDescent="0.25">
      <c r="A27" s="175"/>
      <c r="B27" s="180" t="s">
        <v>47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176"/>
      <c r="P27" s="176"/>
      <c r="Q27" s="176"/>
      <c r="R27" s="176"/>
    </row>
    <row r="28" spans="1:18" s="177" customFormat="1" ht="3" customHeight="1" x14ac:dyDescent="0.25">
      <c r="A28" s="175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176"/>
      <c r="P28" s="176"/>
      <c r="Q28" s="176"/>
      <c r="R28" s="176"/>
    </row>
    <row r="29" spans="1:18" s="177" customFormat="1" ht="15.75" x14ac:dyDescent="0.25">
      <c r="A29" s="175"/>
      <c r="B29" s="78"/>
      <c r="C29" s="183" t="str">
        <f>IF(Devis!C29="","",Devis!C29)</f>
        <v/>
      </c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76"/>
    </row>
    <row r="30" spans="1:18" s="177" customFormat="1" ht="15.75" x14ac:dyDescent="0.25">
      <c r="A30" s="175"/>
      <c r="B30" s="78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76"/>
    </row>
    <row r="31" spans="1:18" s="177" customFormat="1" ht="15.75" x14ac:dyDescent="0.25">
      <c r="A31" s="175"/>
      <c r="B31" s="78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76"/>
    </row>
    <row r="32" spans="1:18" s="177" customFormat="1" ht="8.1" customHeight="1" x14ac:dyDescent="0.25">
      <c r="A32" s="175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176"/>
      <c r="P32" s="176"/>
      <c r="Q32" s="176"/>
      <c r="R32" s="176"/>
    </row>
    <row r="33" spans="1:18" ht="18.75" x14ac:dyDescent="0.25">
      <c r="A33" s="125" t="s">
        <v>49</v>
      </c>
      <c r="B33" s="111"/>
      <c r="C33" s="111"/>
      <c r="D33" s="111"/>
      <c r="E33" s="111"/>
      <c r="F33" s="112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4"/>
      <c r="R33" s="112"/>
    </row>
    <row r="34" spans="1:18" x14ac:dyDescent="0.25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2"/>
    </row>
    <row r="35" spans="1:18" ht="15.75" x14ac:dyDescent="0.25">
      <c r="A35" s="113"/>
      <c r="B35" s="128" t="s">
        <v>50</v>
      </c>
      <c r="C35" s="128"/>
      <c r="D35" s="128"/>
      <c r="E35" s="128"/>
      <c r="F35" s="128"/>
      <c r="G35" s="113"/>
      <c r="H35" s="113"/>
      <c r="I35" s="113"/>
      <c r="J35" s="113"/>
      <c r="K35" s="113"/>
      <c r="L35" s="113"/>
      <c r="M35" s="113"/>
      <c r="N35" s="116"/>
      <c r="O35" s="116"/>
      <c r="P35" s="116"/>
      <c r="Q35" s="116"/>
      <c r="R35" s="112"/>
    </row>
    <row r="36" spans="1:18" x14ac:dyDescent="0.25">
      <c r="A36" s="113"/>
      <c r="B36" s="127" t="s">
        <v>51</v>
      </c>
      <c r="C36" s="127"/>
      <c r="D36" s="127"/>
      <c r="E36" s="127"/>
      <c r="F36" s="127"/>
      <c r="G36" s="127"/>
      <c r="H36" s="113"/>
      <c r="I36" s="113"/>
      <c r="J36" s="113"/>
      <c r="K36" s="113"/>
      <c r="L36" s="113"/>
      <c r="M36" s="113"/>
      <c r="N36" s="129" t="s">
        <v>61</v>
      </c>
      <c r="O36" s="150"/>
      <c r="P36" s="150"/>
      <c r="Q36" s="150"/>
      <c r="R36" s="112"/>
    </row>
    <row r="37" spans="1:18" ht="3" customHeight="1" x14ac:dyDescent="0.25">
      <c r="A37" s="113"/>
      <c r="B37" s="127"/>
      <c r="C37" s="127"/>
      <c r="D37" s="127"/>
      <c r="E37" s="127"/>
      <c r="F37" s="127"/>
      <c r="G37" s="127"/>
      <c r="H37" s="117"/>
      <c r="I37" s="117"/>
      <c r="J37" s="118"/>
      <c r="K37" s="118"/>
      <c r="L37" s="118"/>
      <c r="M37" s="118"/>
      <c r="N37" s="119"/>
      <c r="O37" s="119"/>
      <c r="P37" s="120"/>
      <c r="Q37" s="121"/>
      <c r="R37" s="112"/>
    </row>
    <row r="38" spans="1:18" ht="15" customHeight="1" x14ac:dyDescent="0.25">
      <c r="A38" s="113"/>
      <c r="B38" s="122"/>
      <c r="C38" s="126" t="str">
        <f>IF(Devis!C38="","",Devis!C38)</f>
        <v/>
      </c>
      <c r="D38" s="123" t="s">
        <v>26</v>
      </c>
      <c r="E38" s="123"/>
      <c r="F38" s="123"/>
      <c r="G38" s="122"/>
      <c r="H38" s="122"/>
      <c r="I38" s="122"/>
      <c r="J38" s="118"/>
      <c r="K38" s="118"/>
      <c r="L38" s="118"/>
      <c r="M38" s="118"/>
      <c r="N38" s="166" t="s">
        <v>27</v>
      </c>
      <c r="O38" s="166"/>
      <c r="P38" s="166"/>
      <c r="Q38" s="166"/>
      <c r="R38" s="112"/>
    </row>
    <row r="39" spans="1:18" ht="3" customHeight="1" x14ac:dyDescent="0.25">
      <c r="A39" s="113"/>
      <c r="B39" s="124"/>
      <c r="C39" s="124"/>
      <c r="D39" s="124"/>
      <c r="E39" s="124"/>
      <c r="F39" s="124"/>
      <c r="G39" s="113"/>
      <c r="H39" s="113"/>
      <c r="I39" s="113"/>
      <c r="J39" s="118"/>
      <c r="K39" s="118"/>
      <c r="L39" s="118"/>
      <c r="M39" s="118"/>
      <c r="N39" s="166"/>
      <c r="O39" s="166"/>
      <c r="P39" s="166"/>
      <c r="Q39" s="166"/>
      <c r="R39" s="112"/>
    </row>
    <row r="40" spans="1:18" ht="15.75" customHeight="1" x14ac:dyDescent="0.25">
      <c r="A40" s="113"/>
      <c r="B40" s="122"/>
      <c r="C40" s="126" t="str">
        <f>IF(Devis!C40="","",Devis!C40)</f>
        <v/>
      </c>
      <c r="D40" s="123" t="s">
        <v>28</v>
      </c>
      <c r="E40" s="123"/>
      <c r="F40" s="123"/>
      <c r="G40" s="122"/>
      <c r="H40" s="122"/>
      <c r="I40" s="122"/>
      <c r="J40" s="118"/>
      <c r="K40" s="118"/>
      <c r="L40" s="118"/>
      <c r="M40" s="118"/>
      <c r="N40" s="166"/>
      <c r="O40" s="166"/>
      <c r="P40" s="166"/>
      <c r="Q40" s="166"/>
      <c r="R40" s="112"/>
    </row>
    <row r="41" spans="1:18" ht="6.95" customHeight="1" x14ac:dyDescent="0.25">
      <c r="A41" s="113"/>
      <c r="B41" s="124"/>
      <c r="C41" s="124"/>
      <c r="D41" s="124"/>
      <c r="E41" s="124"/>
      <c r="F41" s="124"/>
      <c r="G41" s="113"/>
      <c r="H41" s="113"/>
      <c r="I41" s="113"/>
      <c r="J41" s="117"/>
      <c r="K41" s="117"/>
      <c r="L41" s="117"/>
      <c r="M41" s="117"/>
      <c r="N41" s="113"/>
      <c r="O41" s="113"/>
      <c r="P41" s="113"/>
      <c r="Q41" s="113"/>
      <c r="R41" s="112"/>
    </row>
    <row r="42" spans="1:18" x14ac:dyDescent="0.25">
      <c r="A42" s="112"/>
      <c r="B42" s="156" t="s">
        <v>59</v>
      </c>
      <c r="C42" s="156"/>
      <c r="D42" s="157" t="s">
        <v>29</v>
      </c>
      <c r="E42" s="157"/>
      <c r="F42" s="157"/>
      <c r="G42" s="157"/>
      <c r="H42" s="157"/>
      <c r="I42" s="157"/>
      <c r="J42" s="157"/>
      <c r="K42" s="157"/>
      <c r="L42" s="157"/>
      <c r="M42" s="158" t="s">
        <v>60</v>
      </c>
      <c r="N42" s="157" t="s">
        <v>52</v>
      </c>
      <c r="O42" s="157"/>
      <c r="P42" s="157" t="s">
        <v>30</v>
      </c>
      <c r="Q42" s="157"/>
      <c r="R42" s="112"/>
    </row>
    <row r="43" spans="1:18" x14ac:dyDescent="0.25">
      <c r="A43" s="112"/>
      <c r="B43" s="153" t="str">
        <f>IF(Devis!B43="","",Devis!B43)</f>
        <v/>
      </c>
      <c r="C43" s="153"/>
      <c r="D43" s="154" t="str">
        <f>IF(Devis!D43="","",Devis!D43)</f>
        <v/>
      </c>
      <c r="E43" s="154"/>
      <c r="F43" s="154"/>
      <c r="G43" s="154"/>
      <c r="H43" s="154"/>
      <c r="I43" s="154"/>
      <c r="J43" s="154"/>
      <c r="K43" s="154"/>
      <c r="L43" s="154"/>
      <c r="M43" s="184" t="str">
        <f>IF(Devis!M43="","",Devis!M43)</f>
        <v/>
      </c>
      <c r="N43" s="185" t="str">
        <f>IF(Devis!N43="","",Devis!N43)</f>
        <v/>
      </c>
      <c r="O43" s="185"/>
      <c r="P43" s="155" t="str">
        <f>IF(M43="","",M43*N43)</f>
        <v/>
      </c>
      <c r="Q43" s="155"/>
      <c r="R43" s="112"/>
    </row>
    <row r="44" spans="1:18" x14ac:dyDescent="0.25">
      <c r="A44" s="113"/>
      <c r="B44" s="153" t="str">
        <f>IF(Devis!B44="","",Devis!B44)</f>
        <v/>
      </c>
      <c r="C44" s="153"/>
      <c r="D44" s="154" t="str">
        <f>IF(Devis!D44="","",Devis!D44)</f>
        <v/>
      </c>
      <c r="E44" s="154"/>
      <c r="F44" s="154"/>
      <c r="G44" s="154"/>
      <c r="H44" s="154"/>
      <c r="I44" s="154"/>
      <c r="J44" s="154"/>
      <c r="K44" s="154"/>
      <c r="L44" s="154"/>
      <c r="M44" s="184" t="str">
        <f>IF(Devis!M44="","",Devis!M44)</f>
        <v/>
      </c>
      <c r="N44" s="185" t="str">
        <f>IF(Devis!N44="","",Devis!N44)</f>
        <v/>
      </c>
      <c r="O44" s="185"/>
      <c r="P44" s="155" t="str">
        <f t="shared" ref="P44:P52" si="0">IF(M44="","",M44*N44)</f>
        <v/>
      </c>
      <c r="Q44" s="155"/>
      <c r="R44" s="112"/>
    </row>
    <row r="45" spans="1:18" ht="15" customHeight="1" x14ac:dyDescent="0.25">
      <c r="A45" s="112"/>
      <c r="B45" s="153" t="str">
        <f>IF(Devis!B45="","",Devis!B45)</f>
        <v/>
      </c>
      <c r="C45" s="153"/>
      <c r="D45" s="154" t="str">
        <f>IF(Devis!D45="","",Devis!D45)</f>
        <v/>
      </c>
      <c r="E45" s="154"/>
      <c r="F45" s="154"/>
      <c r="G45" s="154"/>
      <c r="H45" s="154"/>
      <c r="I45" s="154"/>
      <c r="J45" s="154"/>
      <c r="K45" s="154"/>
      <c r="L45" s="154"/>
      <c r="M45" s="184" t="str">
        <f>IF(Devis!M45="","",Devis!M45)</f>
        <v/>
      </c>
      <c r="N45" s="185" t="str">
        <f>IF(Devis!N45="","",Devis!N45)</f>
        <v/>
      </c>
      <c r="O45" s="185"/>
      <c r="P45" s="155" t="str">
        <f t="shared" si="0"/>
        <v/>
      </c>
      <c r="Q45" s="155"/>
      <c r="R45" s="112"/>
    </row>
    <row r="46" spans="1:18" x14ac:dyDescent="0.25">
      <c r="A46" s="112"/>
      <c r="B46" s="153" t="str">
        <f>IF(Devis!B46="","",Devis!B46)</f>
        <v/>
      </c>
      <c r="C46" s="153"/>
      <c r="D46" s="154" t="str">
        <f>IF(Devis!D46="","",Devis!D46)</f>
        <v/>
      </c>
      <c r="E46" s="154"/>
      <c r="F46" s="154"/>
      <c r="G46" s="154"/>
      <c r="H46" s="154"/>
      <c r="I46" s="154"/>
      <c r="J46" s="154"/>
      <c r="K46" s="154"/>
      <c r="L46" s="154"/>
      <c r="M46" s="184" t="str">
        <f>IF(Devis!M46="","",Devis!M46)</f>
        <v/>
      </c>
      <c r="N46" s="185" t="str">
        <f>IF(Devis!N46="","",Devis!N46)</f>
        <v/>
      </c>
      <c r="O46" s="185"/>
      <c r="P46" s="155" t="str">
        <f t="shared" si="0"/>
        <v/>
      </c>
      <c r="Q46" s="155"/>
      <c r="R46" s="112"/>
    </row>
    <row r="47" spans="1:18" x14ac:dyDescent="0.25">
      <c r="A47" s="112"/>
      <c r="B47" s="153" t="str">
        <f>IF(Devis!B47="","",Devis!B47)</f>
        <v/>
      </c>
      <c r="C47" s="153"/>
      <c r="D47" s="154" t="str">
        <f>IF(Devis!D47="","",Devis!D47)</f>
        <v/>
      </c>
      <c r="E47" s="154"/>
      <c r="F47" s="154"/>
      <c r="G47" s="154"/>
      <c r="H47" s="154"/>
      <c r="I47" s="154"/>
      <c r="J47" s="154"/>
      <c r="K47" s="154"/>
      <c r="L47" s="154"/>
      <c r="M47" s="184" t="str">
        <f>IF(Devis!M47="","",Devis!M47)</f>
        <v/>
      </c>
      <c r="N47" s="185" t="str">
        <f>IF(Devis!N47="","",Devis!N47)</f>
        <v/>
      </c>
      <c r="O47" s="185"/>
      <c r="P47" s="155" t="str">
        <f t="shared" si="0"/>
        <v/>
      </c>
      <c r="Q47" s="155"/>
      <c r="R47" s="112"/>
    </row>
    <row r="48" spans="1:18" x14ac:dyDescent="0.25">
      <c r="A48" s="112"/>
      <c r="B48" s="153" t="str">
        <f>IF(Devis!B48="","",Devis!B48)</f>
        <v/>
      </c>
      <c r="C48" s="153"/>
      <c r="D48" s="154" t="str">
        <f>IF(Devis!D48="","",Devis!D48)</f>
        <v/>
      </c>
      <c r="E48" s="154"/>
      <c r="F48" s="154"/>
      <c r="G48" s="154"/>
      <c r="H48" s="154"/>
      <c r="I48" s="154"/>
      <c r="J48" s="154"/>
      <c r="K48" s="154"/>
      <c r="L48" s="154"/>
      <c r="M48" s="184" t="str">
        <f>IF(Devis!M48="","",Devis!M48)</f>
        <v/>
      </c>
      <c r="N48" s="185" t="str">
        <f>IF(Devis!N48="","",Devis!N48)</f>
        <v/>
      </c>
      <c r="O48" s="185"/>
      <c r="P48" s="155" t="str">
        <f t="shared" si="0"/>
        <v/>
      </c>
      <c r="Q48" s="155"/>
      <c r="R48" s="112"/>
    </row>
    <row r="49" spans="1:18" x14ac:dyDescent="0.25">
      <c r="A49" s="112"/>
      <c r="B49" s="153" t="str">
        <f>IF(Devis!B49="","",Devis!B49)</f>
        <v/>
      </c>
      <c r="C49" s="153"/>
      <c r="D49" s="154" t="str">
        <f>IF(Devis!D49="","",Devis!D49)</f>
        <v/>
      </c>
      <c r="E49" s="154"/>
      <c r="F49" s="154"/>
      <c r="G49" s="154"/>
      <c r="H49" s="154"/>
      <c r="I49" s="154"/>
      <c r="J49" s="154"/>
      <c r="K49" s="154"/>
      <c r="L49" s="154"/>
      <c r="M49" s="184" t="str">
        <f>IF(Devis!M49="","",Devis!M49)</f>
        <v/>
      </c>
      <c r="N49" s="185" t="str">
        <f>IF(Devis!N49="","",Devis!N49)</f>
        <v/>
      </c>
      <c r="O49" s="185"/>
      <c r="P49" s="155" t="str">
        <f t="shared" si="0"/>
        <v/>
      </c>
      <c r="Q49" s="155"/>
      <c r="R49" s="112"/>
    </row>
    <row r="50" spans="1:18" x14ac:dyDescent="0.25">
      <c r="A50" s="112"/>
      <c r="B50" s="153" t="str">
        <f>IF(Devis!B50="","",Devis!B50)</f>
        <v/>
      </c>
      <c r="C50" s="153"/>
      <c r="D50" s="154" t="str">
        <f>IF(Devis!D50="","",Devis!D50)</f>
        <v/>
      </c>
      <c r="E50" s="154"/>
      <c r="F50" s="154"/>
      <c r="G50" s="154"/>
      <c r="H50" s="154"/>
      <c r="I50" s="154"/>
      <c r="J50" s="154"/>
      <c r="K50" s="154"/>
      <c r="L50" s="154"/>
      <c r="M50" s="184" t="str">
        <f>IF(Devis!M50="","",Devis!M50)</f>
        <v/>
      </c>
      <c r="N50" s="185" t="str">
        <f>IF(Devis!N50="","",Devis!N50)</f>
        <v/>
      </c>
      <c r="O50" s="185"/>
      <c r="P50" s="155" t="str">
        <f t="shared" si="0"/>
        <v/>
      </c>
      <c r="Q50" s="155"/>
      <c r="R50" s="112"/>
    </row>
    <row r="51" spans="1:18" x14ac:dyDescent="0.25">
      <c r="A51" s="112"/>
      <c r="B51" s="153" t="str">
        <f>IF(Devis!B51="","",Devis!B51)</f>
        <v/>
      </c>
      <c r="C51" s="153"/>
      <c r="D51" s="154" t="str">
        <f>IF(Devis!D51="","",Devis!D51)</f>
        <v/>
      </c>
      <c r="E51" s="154"/>
      <c r="F51" s="154"/>
      <c r="G51" s="154"/>
      <c r="H51" s="154"/>
      <c r="I51" s="154"/>
      <c r="J51" s="154"/>
      <c r="K51" s="154"/>
      <c r="L51" s="154"/>
      <c r="M51" s="184" t="str">
        <f>IF(Devis!M51="","",Devis!M51)</f>
        <v/>
      </c>
      <c r="N51" s="185" t="str">
        <f>IF(Devis!N51="","",Devis!N51)</f>
        <v/>
      </c>
      <c r="O51" s="185"/>
      <c r="P51" s="155" t="str">
        <f t="shared" si="0"/>
        <v/>
      </c>
      <c r="Q51" s="155"/>
      <c r="R51" s="112"/>
    </row>
    <row r="52" spans="1:18" x14ac:dyDescent="0.25">
      <c r="A52" s="112"/>
      <c r="B52" s="153" t="str">
        <f>IF(Devis!B52="","",Devis!B52)</f>
        <v/>
      </c>
      <c r="C52" s="153"/>
      <c r="D52" s="154" t="str">
        <f>IF(Devis!D52="","",Devis!D52)</f>
        <v/>
      </c>
      <c r="E52" s="154"/>
      <c r="F52" s="154"/>
      <c r="G52" s="154"/>
      <c r="H52" s="154"/>
      <c r="I52" s="154"/>
      <c r="J52" s="154"/>
      <c r="K52" s="154"/>
      <c r="L52" s="154"/>
      <c r="M52" s="184" t="str">
        <f>IF(Devis!M52="","",Devis!M52)</f>
        <v/>
      </c>
      <c r="N52" s="185" t="str">
        <f>IF(Devis!N52="","",Devis!N52)</f>
        <v/>
      </c>
      <c r="O52" s="185"/>
      <c r="P52" s="155" t="str">
        <f t="shared" si="0"/>
        <v/>
      </c>
      <c r="Q52" s="155"/>
      <c r="R52" s="112"/>
    </row>
    <row r="53" spans="1:18" ht="3" customHeight="1" x14ac:dyDescent="0.25">
      <c r="A53" s="112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35"/>
      <c r="O53" s="135"/>
      <c r="P53" s="113"/>
      <c r="Q53" s="113"/>
      <c r="R53" s="112"/>
    </row>
    <row r="54" spans="1:18" x14ac:dyDescent="0.25">
      <c r="A54" s="112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35" t="s">
        <v>53</v>
      </c>
      <c r="O54" s="135"/>
      <c r="P54" s="186" t="str">
        <f>IF(P43="","",SUM(P43:Q52))</f>
        <v/>
      </c>
      <c r="Q54" s="187"/>
      <c r="R54" s="112"/>
    </row>
    <row r="55" spans="1:18" ht="3" customHeight="1" x14ac:dyDescent="0.25">
      <c r="A55" s="112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35"/>
      <c r="O55" s="135"/>
      <c r="P55" s="113"/>
      <c r="Q55" s="113"/>
      <c r="R55" s="112"/>
    </row>
    <row r="56" spans="1:18" x14ac:dyDescent="0.25">
      <c r="A56" s="112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35" t="s">
        <v>54</v>
      </c>
      <c r="O56" s="135"/>
      <c r="P56" s="186" t="str">
        <f>IF(P54="","",P54*0.2)</f>
        <v/>
      </c>
      <c r="Q56" s="187"/>
      <c r="R56" s="112"/>
    </row>
    <row r="57" spans="1:18" ht="3" customHeight="1" x14ac:dyDescent="0.25">
      <c r="A57" s="112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20"/>
      <c r="O57" s="120"/>
      <c r="P57" s="113"/>
      <c r="Q57" s="113"/>
      <c r="R57" s="112"/>
    </row>
    <row r="58" spans="1:18" x14ac:dyDescent="0.25">
      <c r="A58" s="112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39" t="s">
        <v>55</v>
      </c>
      <c r="O58" s="139"/>
      <c r="P58" s="188" t="str">
        <f>IF(P56="","",P54+P56)</f>
        <v/>
      </c>
      <c r="Q58" s="189"/>
      <c r="R58" s="112"/>
    </row>
    <row r="59" spans="1:18" x14ac:dyDescent="0.25">
      <c r="A59" s="112"/>
      <c r="B59" s="115" t="s">
        <v>32</v>
      </c>
      <c r="C59" s="115"/>
      <c r="D59" s="115"/>
      <c r="E59" s="115"/>
      <c r="F59" s="115"/>
      <c r="G59" s="113"/>
      <c r="H59" s="113"/>
      <c r="I59" s="113"/>
      <c r="J59" s="113"/>
      <c r="K59" s="113"/>
      <c r="L59" s="113"/>
      <c r="M59" s="113"/>
      <c r="N59" s="135"/>
      <c r="O59" s="135"/>
      <c r="P59" s="113"/>
      <c r="Q59" s="113"/>
      <c r="R59" s="112"/>
    </row>
    <row r="60" spans="1:18" x14ac:dyDescent="0.25">
      <c r="A60" s="112"/>
      <c r="B60" s="130"/>
      <c r="C60" s="130" t="s">
        <v>33</v>
      </c>
      <c r="D60" s="130"/>
      <c r="E60" s="130"/>
      <c r="F60" s="120"/>
      <c r="G60" s="143"/>
      <c r="H60" s="131" t="s">
        <v>24</v>
      </c>
      <c r="I60" s="131"/>
      <c r="J60" s="143"/>
      <c r="K60" s="113" t="s">
        <v>34</v>
      </c>
      <c r="L60" s="113"/>
      <c r="M60" s="113"/>
      <c r="N60" s="135"/>
      <c r="O60" s="135"/>
      <c r="P60" s="132" t="str">
        <f>IF(G60="","",G60*J60)</f>
        <v/>
      </c>
      <c r="Q60" s="138"/>
      <c r="R60" s="112"/>
    </row>
    <row r="61" spans="1:18" ht="3" customHeight="1" x14ac:dyDescent="0.25">
      <c r="A61" s="112"/>
      <c r="B61" s="130"/>
      <c r="C61" s="130"/>
      <c r="D61" s="130"/>
      <c r="E61" s="130"/>
      <c r="F61" s="120"/>
      <c r="G61" s="120"/>
      <c r="H61" s="131"/>
      <c r="I61" s="131"/>
      <c r="J61" s="113"/>
      <c r="K61" s="113"/>
      <c r="L61" s="113"/>
      <c r="M61" s="113"/>
      <c r="N61" s="120"/>
      <c r="O61" s="120"/>
      <c r="P61" s="147"/>
      <c r="Q61" s="147"/>
      <c r="R61" s="112"/>
    </row>
    <row r="62" spans="1:18" x14ac:dyDescent="0.25">
      <c r="A62" s="112"/>
      <c r="B62" s="140"/>
      <c r="C62" s="130" t="s">
        <v>35</v>
      </c>
      <c r="D62" s="130"/>
      <c r="E62" s="130"/>
      <c r="F62" s="120"/>
      <c r="G62" s="143"/>
      <c r="H62" s="131" t="s">
        <v>24</v>
      </c>
      <c r="I62" s="131"/>
      <c r="J62" s="143"/>
      <c r="K62" s="113" t="s">
        <v>34</v>
      </c>
      <c r="L62" s="113"/>
      <c r="M62" s="113"/>
      <c r="N62" s="135"/>
      <c r="O62" s="135"/>
      <c r="P62" s="190" t="str">
        <f>IF(G62="","",G62*J62)</f>
        <v/>
      </c>
      <c r="Q62" s="138"/>
      <c r="R62" s="112"/>
    </row>
    <row r="63" spans="1:18" x14ac:dyDescent="0.25">
      <c r="A63" s="112"/>
      <c r="B63" s="113"/>
      <c r="C63" s="113"/>
      <c r="D63" s="113"/>
      <c r="E63" s="113"/>
      <c r="F63" s="113"/>
      <c r="G63" s="113"/>
      <c r="H63" s="131"/>
      <c r="I63" s="131"/>
      <c r="J63" s="113"/>
      <c r="K63" s="113"/>
      <c r="L63" s="113"/>
      <c r="M63" s="113"/>
      <c r="N63" s="135"/>
      <c r="O63" s="135"/>
      <c r="P63" s="146"/>
      <c r="Q63" s="146"/>
      <c r="R63" s="113"/>
    </row>
    <row r="64" spans="1:18" x14ac:dyDescent="0.25">
      <c r="A64" s="112"/>
      <c r="B64" s="141" t="s">
        <v>56</v>
      </c>
      <c r="C64" s="113"/>
      <c r="D64" s="113"/>
      <c r="E64" s="113"/>
      <c r="F64" s="113"/>
      <c r="G64" s="142" t="str">
        <f>IF(P58=0,"",P58)</f>
        <v/>
      </c>
      <c r="H64" s="131" t="s">
        <v>24</v>
      </c>
      <c r="I64" s="131"/>
      <c r="J64" s="144" t="str">
        <f>IF(G64="","","5"%)</f>
        <v/>
      </c>
      <c r="K64" s="113" t="s">
        <v>34</v>
      </c>
      <c r="L64" s="113"/>
      <c r="M64" s="113"/>
      <c r="N64" s="135"/>
      <c r="O64" s="135"/>
      <c r="P64" s="132" t="str">
        <f>IF(G64="","",G64*J64)</f>
        <v/>
      </c>
      <c r="Q64" s="138"/>
      <c r="R64" s="112"/>
    </row>
    <row r="65" spans="1:18" ht="3" customHeight="1" x14ac:dyDescent="0.25">
      <c r="A65" s="112"/>
      <c r="B65" s="141"/>
      <c r="C65" s="113"/>
      <c r="D65" s="113"/>
      <c r="E65" s="113"/>
      <c r="F65" s="113"/>
      <c r="G65" s="113"/>
      <c r="H65" s="131"/>
      <c r="I65" s="131"/>
      <c r="J65" s="133"/>
      <c r="K65" s="113"/>
      <c r="L65" s="113"/>
      <c r="M65" s="113"/>
      <c r="N65" s="120"/>
      <c r="O65" s="120"/>
      <c r="P65" s="147"/>
      <c r="Q65" s="147"/>
      <c r="R65" s="112"/>
    </row>
    <row r="66" spans="1:18" x14ac:dyDescent="0.25">
      <c r="A66" s="112"/>
      <c r="B66" s="113"/>
      <c r="C66" s="113"/>
      <c r="D66" s="113"/>
      <c r="E66" s="113"/>
      <c r="F66" s="113"/>
      <c r="G66" s="143"/>
      <c r="H66" s="131" t="s">
        <v>24</v>
      </c>
      <c r="I66" s="131"/>
      <c r="J66" s="143"/>
      <c r="K66" s="113" t="s">
        <v>34</v>
      </c>
      <c r="L66" s="113"/>
      <c r="M66" s="113"/>
      <c r="N66" s="135"/>
      <c r="O66" s="135"/>
      <c r="P66" s="132" t="str">
        <f>IF(G66="","",G66*J66)</f>
        <v/>
      </c>
      <c r="Q66" s="138"/>
      <c r="R66" s="112"/>
    </row>
    <row r="67" spans="1:18" ht="15.75" hidden="1" customHeight="1" thickBot="1" x14ac:dyDescent="0.25">
      <c r="A67" s="112"/>
      <c r="B67" s="113"/>
      <c r="C67" s="113"/>
      <c r="D67" s="113"/>
      <c r="E67" s="113"/>
      <c r="F67" s="113"/>
      <c r="G67" s="113"/>
      <c r="H67" s="131"/>
      <c r="I67" s="131"/>
      <c r="J67" s="113"/>
      <c r="K67" s="113"/>
      <c r="L67" s="147"/>
      <c r="M67" s="147" t="str">
        <f>IF(L43="","",SUM(L43:M66))</f>
        <v/>
      </c>
      <c r="N67" s="113"/>
      <c r="O67" s="113"/>
      <c r="P67" s="147"/>
      <c r="Q67" s="147" t="str">
        <f>IF(P43="","",SUM(P43:Q66))</f>
        <v/>
      </c>
      <c r="R67" s="112"/>
    </row>
    <row r="68" spans="1:18" ht="3" customHeight="1" x14ac:dyDescent="0.25">
      <c r="A68" s="112"/>
      <c r="B68" s="113"/>
      <c r="C68" s="113"/>
      <c r="D68" s="113"/>
      <c r="E68" s="113"/>
      <c r="F68" s="113"/>
      <c r="G68" s="113"/>
      <c r="H68" s="131"/>
      <c r="I68" s="131"/>
      <c r="J68" s="113"/>
      <c r="K68" s="113"/>
      <c r="L68" s="147"/>
      <c r="M68" s="147"/>
      <c r="N68" s="113"/>
      <c r="O68" s="113"/>
      <c r="P68" s="147"/>
      <c r="Q68" s="147"/>
      <c r="R68" s="112"/>
    </row>
    <row r="69" spans="1:18" x14ac:dyDescent="0.25">
      <c r="A69" s="112"/>
      <c r="B69" s="113"/>
      <c r="C69" s="113"/>
      <c r="D69" s="113"/>
      <c r="E69" s="113"/>
      <c r="F69" s="113"/>
      <c r="G69" s="134"/>
      <c r="H69" s="134"/>
      <c r="I69" s="134"/>
      <c r="J69" s="134"/>
      <c r="K69" s="134"/>
      <c r="L69" s="148" t="str">
        <f>IF(L43="","",IF(C38="x",L64,SUM(L43:M66)))</f>
        <v/>
      </c>
      <c r="M69" s="148"/>
      <c r="N69" s="149" t="s">
        <v>57</v>
      </c>
      <c r="O69" s="149"/>
      <c r="P69" s="167" t="str">
        <f>IF(P43="","",IF(C38="x",SUM(P60:Q66),IF(C40="x",SUM(P58:Q66),"Matières?")))</f>
        <v/>
      </c>
      <c r="Q69" s="168"/>
      <c r="R69" s="112"/>
    </row>
    <row r="70" spans="1:18" x14ac:dyDescent="0.25">
      <c r="A70" s="112"/>
      <c r="B70" s="115" t="s">
        <v>37</v>
      </c>
      <c r="C70" s="115"/>
      <c r="D70" s="115"/>
      <c r="E70" s="115"/>
      <c r="F70" s="115"/>
      <c r="G70" s="113"/>
      <c r="H70" s="113"/>
      <c r="I70" s="113"/>
      <c r="J70" s="113"/>
      <c r="K70" s="113"/>
      <c r="L70" s="118"/>
      <c r="M70" s="118"/>
      <c r="N70" s="122"/>
      <c r="O70" s="122"/>
      <c r="P70" s="118"/>
      <c r="Q70" s="118"/>
      <c r="R70" s="112"/>
    </row>
    <row r="71" spans="1:18" x14ac:dyDescent="0.25">
      <c r="A71" s="112"/>
      <c r="B71" s="113"/>
      <c r="C71" s="113"/>
      <c r="D71" s="143"/>
      <c r="E71" s="113"/>
      <c r="F71" s="131" t="s">
        <v>38</v>
      </c>
      <c r="G71" s="143"/>
      <c r="H71" s="113"/>
      <c r="I71" s="113"/>
      <c r="J71" s="113"/>
      <c r="K71" s="113" t="s">
        <v>34</v>
      </c>
      <c r="L71" s="146"/>
      <c r="M71" s="146"/>
      <c r="N71" s="122"/>
      <c r="O71" s="122" t="s">
        <v>68</v>
      </c>
      <c r="P71" s="132" t="str">
        <f>IF(D71="","",D71*G71)</f>
        <v/>
      </c>
      <c r="Q71" s="138"/>
      <c r="R71" s="112"/>
    </row>
    <row r="72" spans="1:18" ht="3" customHeight="1" x14ac:dyDescent="0.25">
      <c r="A72" s="112"/>
      <c r="B72" s="113"/>
      <c r="C72" s="113"/>
      <c r="D72" s="113"/>
      <c r="E72" s="113"/>
      <c r="F72" s="131"/>
      <c r="G72" s="113"/>
      <c r="H72" s="113"/>
      <c r="I72" s="113"/>
      <c r="J72" s="113"/>
      <c r="K72" s="113"/>
      <c r="L72" s="147"/>
      <c r="M72" s="147"/>
      <c r="N72" s="122"/>
      <c r="O72" s="122"/>
      <c r="P72" s="147"/>
      <c r="Q72" s="147"/>
      <c r="R72" s="112"/>
    </row>
    <row r="73" spans="1:18" x14ac:dyDescent="0.25">
      <c r="A73" s="112"/>
      <c r="B73" s="113"/>
      <c r="C73" s="113"/>
      <c r="D73" s="135" t="s">
        <v>39</v>
      </c>
      <c r="E73" s="135"/>
      <c r="F73" s="135"/>
      <c r="G73" s="145" t="str">
        <f>IF(P69="","",IF(P69&lt;200,0.5,IF(P69&gt;500,0.25,0.35)))</f>
        <v/>
      </c>
      <c r="H73" s="113"/>
      <c r="I73" s="113"/>
      <c r="J73" s="113"/>
      <c r="K73" s="113" t="s">
        <v>34</v>
      </c>
      <c r="L73" s="191"/>
      <c r="M73" s="146"/>
      <c r="N73" s="122"/>
      <c r="O73" s="122"/>
      <c r="P73" s="132" t="str">
        <f>IF(G73="","",P69*G73)</f>
        <v/>
      </c>
      <c r="Q73" s="138"/>
      <c r="R73" s="112"/>
    </row>
    <row r="74" spans="1:18" ht="3" customHeight="1" x14ac:dyDescent="0.25">
      <c r="A74" s="112"/>
      <c r="B74" s="113"/>
      <c r="C74" s="113"/>
      <c r="D74" s="120"/>
      <c r="E74" s="120"/>
      <c r="F74" s="120"/>
      <c r="G74" s="145"/>
      <c r="H74" s="113"/>
      <c r="I74" s="113"/>
      <c r="J74" s="113"/>
      <c r="K74" s="113"/>
      <c r="L74" s="147"/>
      <c r="M74" s="147"/>
      <c r="N74" s="122"/>
      <c r="O74" s="122"/>
      <c r="P74" s="147"/>
      <c r="Q74" s="147"/>
      <c r="R74" s="112"/>
    </row>
    <row r="75" spans="1:18" x14ac:dyDescent="0.25">
      <c r="A75" s="112"/>
      <c r="B75" s="113"/>
      <c r="C75" s="113"/>
      <c r="D75" s="113"/>
      <c r="E75" s="113"/>
      <c r="F75" s="113"/>
      <c r="G75" s="113"/>
      <c r="H75" s="113"/>
      <c r="I75" s="113"/>
      <c r="J75" s="136"/>
      <c r="K75" s="136"/>
      <c r="L75" s="137" t="str">
        <f>IF(L69="","",L73+L69)</f>
        <v/>
      </c>
      <c r="M75" s="137"/>
      <c r="N75" s="151" t="s">
        <v>58</v>
      </c>
      <c r="O75" s="152"/>
      <c r="P75" s="192" t="str">
        <f>IF(P69="","",P73+P71+P69)</f>
        <v/>
      </c>
      <c r="Q75" s="193"/>
      <c r="R75" s="112"/>
    </row>
    <row r="76" spans="1:18" x14ac:dyDescent="0.25">
      <c r="A76" s="112"/>
      <c r="B76" s="113"/>
      <c r="C76" s="113"/>
      <c r="D76" s="113"/>
      <c r="E76" s="113"/>
      <c r="F76" s="113"/>
      <c r="G76" s="113"/>
      <c r="H76" s="113"/>
      <c r="I76" s="113"/>
      <c r="J76" s="136"/>
      <c r="K76" s="136"/>
      <c r="L76" s="137"/>
      <c r="M76" s="137"/>
      <c r="N76" s="151"/>
      <c r="O76" s="152"/>
      <c r="P76" s="194"/>
      <c r="Q76" s="195"/>
      <c r="R76" s="112"/>
    </row>
    <row r="77" spans="1:18" ht="9" customHeight="1" x14ac:dyDescent="0.25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3"/>
      <c r="L77" s="113"/>
      <c r="M77" s="113"/>
      <c r="N77" s="113"/>
      <c r="O77" s="112"/>
      <c r="P77" s="112"/>
      <c r="Q77" s="112"/>
      <c r="R77" s="112"/>
    </row>
    <row r="78" spans="1:18" ht="15" customHeight="1" x14ac:dyDescent="0.25">
      <c r="A78" s="112"/>
      <c r="B78" s="205" t="s">
        <v>63</v>
      </c>
      <c r="C78" s="206"/>
      <c r="D78" s="207"/>
      <c r="E78" s="112"/>
      <c r="F78" s="208" t="s">
        <v>64</v>
      </c>
      <c r="G78" s="209"/>
      <c r="H78" s="210"/>
      <c r="I78" s="112"/>
      <c r="J78" s="205" t="s">
        <v>65</v>
      </c>
      <c r="K78" s="206"/>
      <c r="L78" s="206"/>
      <c r="M78" s="207"/>
      <c r="N78" s="113"/>
      <c r="O78" s="205" t="s">
        <v>36</v>
      </c>
      <c r="P78" s="206"/>
      <c r="Q78" s="207"/>
      <c r="R78" s="112"/>
    </row>
    <row r="79" spans="1:18" x14ac:dyDescent="0.25">
      <c r="A79" s="112"/>
      <c r="B79" s="196" t="s">
        <v>25</v>
      </c>
      <c r="C79" s="197"/>
      <c r="D79" s="198"/>
      <c r="E79" s="112"/>
      <c r="F79" s="212" t="s">
        <v>31</v>
      </c>
      <c r="G79" s="213"/>
      <c r="H79" s="214"/>
      <c r="I79" s="112"/>
      <c r="J79" s="196" t="s">
        <v>25</v>
      </c>
      <c r="K79" s="197"/>
      <c r="L79" s="197"/>
      <c r="M79" s="198"/>
      <c r="N79" s="113"/>
      <c r="O79" s="196" t="s">
        <v>25</v>
      </c>
      <c r="P79" s="197"/>
      <c r="Q79" s="198"/>
      <c r="R79" s="112"/>
    </row>
    <row r="80" spans="1:18" x14ac:dyDescent="0.25">
      <c r="A80" s="112"/>
      <c r="B80" s="199"/>
      <c r="C80" s="200"/>
      <c r="D80" s="201"/>
      <c r="E80" s="112"/>
      <c r="F80" s="199"/>
      <c r="G80" s="211"/>
      <c r="H80" s="201"/>
      <c r="I80" s="112"/>
      <c r="J80" s="199"/>
      <c r="K80" s="200"/>
      <c r="L80" s="200"/>
      <c r="M80" s="201"/>
      <c r="N80" s="113"/>
      <c r="O80" s="199"/>
      <c r="P80" s="200"/>
      <c r="Q80" s="201"/>
      <c r="R80" s="112"/>
    </row>
    <row r="81" spans="1:18" x14ac:dyDescent="0.25">
      <c r="A81" s="112"/>
      <c r="B81" s="199"/>
      <c r="C81" s="200"/>
      <c r="D81" s="201"/>
      <c r="E81" s="112"/>
      <c r="F81" s="199"/>
      <c r="G81" s="200"/>
      <c r="H81" s="201"/>
      <c r="I81" s="112"/>
      <c r="J81" s="199"/>
      <c r="K81" s="200"/>
      <c r="L81" s="200"/>
      <c r="M81" s="201"/>
      <c r="N81" s="113"/>
      <c r="O81" s="199"/>
      <c r="P81" s="200"/>
      <c r="Q81" s="201"/>
      <c r="R81" s="112"/>
    </row>
    <row r="82" spans="1:18" x14ac:dyDescent="0.25">
      <c r="A82" s="112"/>
      <c r="B82" s="199"/>
      <c r="C82" s="200"/>
      <c r="D82" s="201"/>
      <c r="E82" s="112"/>
      <c r="F82" s="199"/>
      <c r="G82" s="200"/>
      <c r="H82" s="201"/>
      <c r="I82" s="112"/>
      <c r="J82" s="199"/>
      <c r="K82" s="200"/>
      <c r="L82" s="200"/>
      <c r="M82" s="201"/>
      <c r="N82" s="113"/>
      <c r="O82" s="199"/>
      <c r="P82" s="200"/>
      <c r="Q82" s="201"/>
      <c r="R82" s="112"/>
    </row>
    <row r="83" spans="1:18" x14ac:dyDescent="0.25">
      <c r="A83" s="112"/>
      <c r="B83" s="199"/>
      <c r="C83" s="200"/>
      <c r="D83" s="201"/>
      <c r="E83" s="112"/>
      <c r="F83" s="199"/>
      <c r="G83" s="200"/>
      <c r="H83" s="201"/>
      <c r="I83" s="112"/>
      <c r="J83" s="199"/>
      <c r="K83" s="200"/>
      <c r="L83" s="200"/>
      <c r="M83" s="201"/>
      <c r="N83" s="113"/>
      <c r="O83" s="199"/>
      <c r="P83" s="200"/>
      <c r="Q83" s="201"/>
      <c r="R83" s="112"/>
    </row>
    <row r="84" spans="1:18" x14ac:dyDescent="0.25">
      <c r="A84" s="112"/>
      <c r="B84" s="202"/>
      <c r="C84" s="203"/>
      <c r="D84" s="204"/>
      <c r="E84" s="112"/>
      <c r="F84" s="202"/>
      <c r="G84" s="203"/>
      <c r="H84" s="204"/>
      <c r="I84" s="112"/>
      <c r="J84" s="202"/>
      <c r="K84" s="203"/>
      <c r="L84" s="203"/>
      <c r="M84" s="204"/>
      <c r="N84" s="113"/>
      <c r="O84" s="202"/>
      <c r="P84" s="203"/>
      <c r="Q84" s="204"/>
      <c r="R84" s="112"/>
    </row>
    <row r="85" spans="1:18" ht="8.1" customHeight="1" x14ac:dyDescent="0.25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3"/>
      <c r="O85" s="112"/>
      <c r="P85" s="112"/>
      <c r="Q85" s="112"/>
      <c r="R85" s="112"/>
    </row>
  </sheetData>
  <mergeCells count="118">
    <mergeCell ref="B79:D79"/>
    <mergeCell ref="J79:M79"/>
    <mergeCell ref="O79:Q79"/>
    <mergeCell ref="G79:H79"/>
    <mergeCell ref="J75:K76"/>
    <mergeCell ref="L75:M76"/>
    <mergeCell ref="N75:O76"/>
    <mergeCell ref="P75:Q76"/>
    <mergeCell ref="B78:D78"/>
    <mergeCell ref="F78:H78"/>
    <mergeCell ref="J78:M78"/>
    <mergeCell ref="O78:Q78"/>
    <mergeCell ref="B70:F70"/>
    <mergeCell ref="L70:M70"/>
    <mergeCell ref="P70:Q70"/>
    <mergeCell ref="L71:M71"/>
    <mergeCell ref="P71:Q71"/>
    <mergeCell ref="D73:F73"/>
    <mergeCell ref="L73:M73"/>
    <mergeCell ref="P73:Q73"/>
    <mergeCell ref="N64:O64"/>
    <mergeCell ref="P64:Q64"/>
    <mergeCell ref="N66:O66"/>
    <mergeCell ref="P66:Q66"/>
    <mergeCell ref="L69:M69"/>
    <mergeCell ref="P69:Q69"/>
    <mergeCell ref="N60:O60"/>
    <mergeCell ref="P60:Q60"/>
    <mergeCell ref="N62:O62"/>
    <mergeCell ref="P62:Q62"/>
    <mergeCell ref="N63:O63"/>
    <mergeCell ref="P63:Q63"/>
    <mergeCell ref="N55:O55"/>
    <mergeCell ref="N56:O56"/>
    <mergeCell ref="P56:Q56"/>
    <mergeCell ref="N58:O58"/>
    <mergeCell ref="P58:Q58"/>
    <mergeCell ref="B59:F59"/>
    <mergeCell ref="N59:O59"/>
    <mergeCell ref="B52:C52"/>
    <mergeCell ref="D52:L52"/>
    <mergeCell ref="N52:O52"/>
    <mergeCell ref="P52:Q52"/>
    <mergeCell ref="N53:O53"/>
    <mergeCell ref="N54:O54"/>
    <mergeCell ref="P54:Q54"/>
    <mergeCell ref="B50:C50"/>
    <mergeCell ref="D50:L50"/>
    <mergeCell ref="N50:O50"/>
    <mergeCell ref="P50:Q50"/>
    <mergeCell ref="B51:C51"/>
    <mergeCell ref="D51:L51"/>
    <mergeCell ref="N51:O51"/>
    <mergeCell ref="P51:Q51"/>
    <mergeCell ref="B48:C48"/>
    <mergeCell ref="D48:L48"/>
    <mergeCell ref="N48:O48"/>
    <mergeCell ref="P48:Q48"/>
    <mergeCell ref="B49:C49"/>
    <mergeCell ref="D49:L49"/>
    <mergeCell ref="N49:O49"/>
    <mergeCell ref="P49:Q49"/>
    <mergeCell ref="B46:C46"/>
    <mergeCell ref="D46:L46"/>
    <mergeCell ref="N46:O46"/>
    <mergeCell ref="P46:Q46"/>
    <mergeCell ref="B47:C47"/>
    <mergeCell ref="D47:L47"/>
    <mergeCell ref="N47:O47"/>
    <mergeCell ref="P47:Q47"/>
    <mergeCell ref="B44:C44"/>
    <mergeCell ref="D44:L44"/>
    <mergeCell ref="N44:O44"/>
    <mergeCell ref="P44:Q44"/>
    <mergeCell ref="B45:C45"/>
    <mergeCell ref="D45:L45"/>
    <mergeCell ref="N45:O45"/>
    <mergeCell ref="P45:Q45"/>
    <mergeCell ref="B42:C42"/>
    <mergeCell ref="D42:L42"/>
    <mergeCell ref="N42:O42"/>
    <mergeCell ref="P42:Q42"/>
    <mergeCell ref="B43:C43"/>
    <mergeCell ref="D43:L43"/>
    <mergeCell ref="N43:O43"/>
    <mergeCell ref="P43:Q43"/>
    <mergeCell ref="B37:G37"/>
    <mergeCell ref="J37:M37"/>
    <mergeCell ref="N37:O37"/>
    <mergeCell ref="D38:F38"/>
    <mergeCell ref="J38:M38"/>
    <mergeCell ref="N38:Q40"/>
    <mergeCell ref="J39:M39"/>
    <mergeCell ref="D40:F40"/>
    <mergeCell ref="J40:M40"/>
    <mergeCell ref="J26:K26"/>
    <mergeCell ref="M26:Q26"/>
    <mergeCell ref="C29:Q31"/>
    <mergeCell ref="B35:F35"/>
    <mergeCell ref="N35:Q35"/>
    <mergeCell ref="B36:G36"/>
    <mergeCell ref="N36:Q36"/>
    <mergeCell ref="A7:F7"/>
    <mergeCell ref="O10:Q10"/>
    <mergeCell ref="F12:L12"/>
    <mergeCell ref="J20:Q20"/>
    <mergeCell ref="J22:Q22"/>
    <mergeCell ref="J24:Q24"/>
    <mergeCell ref="A1:F1"/>
    <mergeCell ref="A2:F2"/>
    <mergeCell ref="A3:F3"/>
    <mergeCell ref="G3:M5"/>
    <mergeCell ref="N3:R3"/>
    <mergeCell ref="N4:O7"/>
    <mergeCell ref="P4:R7"/>
    <mergeCell ref="A5:F5"/>
    <mergeCell ref="A6:F6"/>
    <mergeCell ref="G6:M7"/>
  </mergeCells>
  <hyperlinks>
    <hyperlink ref="A6" r:id="rId1" display="ce.0070031w@ac-grenoble.fr" xr:uid="{0FA0388F-C1F3-48EA-AB5E-7DE62BE6CE0B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75" orientation="portrait" r:id="rId2"/>
  <ignoredErrors>
    <ignoredError sqref="B43 B44:C52 M43:M52 P43:Q52 C38:C40" unlockedFormula="1"/>
  </ignoredError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7635-6B5C-4591-81DA-9BDA1CBF6501}">
  <sheetPr>
    <pageSetUpPr fitToPage="1"/>
  </sheetPr>
  <dimension ref="A1:S85"/>
  <sheetViews>
    <sheetView showGridLines="0" topLeftCell="A19" zoomScale="84" zoomScaleNormal="84" workbookViewId="0">
      <selection activeCell="N52" sqref="N52:O52"/>
    </sheetView>
  </sheetViews>
  <sheetFormatPr baseColWidth="10" defaultColWidth="10.85546875" defaultRowHeight="15" x14ac:dyDescent="0.25"/>
  <cols>
    <col min="1" max="1" width="1.7109375" style="1" customWidth="1"/>
    <col min="2" max="2" width="13.28515625" style="1" customWidth="1"/>
    <col min="3" max="3" width="2.5703125" style="1" customWidth="1"/>
    <col min="4" max="4" width="13.7109375" style="1" customWidth="1"/>
    <col min="5" max="5" width="0.85546875" style="1" customWidth="1"/>
    <col min="6" max="6" width="11.42578125" style="1" customWidth="1"/>
    <col min="7" max="7" width="11.7109375" style="1" bestFit="1" customWidth="1"/>
    <col min="8" max="8" width="2.5703125" style="1" customWidth="1"/>
    <col min="9" max="9" width="0.85546875" style="1" customWidth="1"/>
    <col min="10" max="10" width="10.85546875" style="1"/>
    <col min="11" max="11" width="3.5703125" style="1" customWidth="1"/>
    <col min="12" max="12" width="10" style="1" customWidth="1"/>
    <col min="13" max="13" width="11" style="1" customWidth="1"/>
    <col min="14" max="14" width="0.85546875" style="1" customWidth="1"/>
    <col min="15" max="15" width="10.85546875" style="1" customWidth="1"/>
    <col min="16" max="16" width="4.85546875" style="1" customWidth="1"/>
    <col min="17" max="17" width="12.7109375" style="1" customWidth="1"/>
    <col min="18" max="18" width="1.7109375" style="1" customWidth="1"/>
    <col min="19" max="245" width="10.85546875" style="1"/>
    <col min="246" max="246" width="15.42578125" style="1" customWidth="1"/>
    <col min="247" max="247" width="2.5703125" style="1" customWidth="1"/>
    <col min="248" max="248" width="12.5703125" style="1" customWidth="1"/>
    <col min="249" max="249" width="15.85546875" style="1" customWidth="1"/>
    <col min="250" max="250" width="11.7109375" style="1" bestFit="1" customWidth="1"/>
    <col min="251" max="251" width="2.5703125" style="1" customWidth="1"/>
    <col min="252" max="252" width="10.85546875" style="1"/>
    <col min="253" max="253" width="3.5703125" style="1" customWidth="1"/>
    <col min="254" max="257" width="10.85546875" style="1"/>
    <col min="258" max="258" width="2.7109375" style="1" bestFit="1" customWidth="1"/>
    <col min="259" max="259" width="10.7109375" style="1" customWidth="1"/>
    <col min="260" max="501" width="10.85546875" style="1"/>
    <col min="502" max="502" width="15.42578125" style="1" customWidth="1"/>
    <col min="503" max="503" width="2.5703125" style="1" customWidth="1"/>
    <col min="504" max="504" width="12.5703125" style="1" customWidth="1"/>
    <col min="505" max="505" width="15.85546875" style="1" customWidth="1"/>
    <col min="506" max="506" width="11.7109375" style="1" bestFit="1" customWidth="1"/>
    <col min="507" max="507" width="2.5703125" style="1" customWidth="1"/>
    <col min="508" max="508" width="10.85546875" style="1"/>
    <col min="509" max="509" width="3.5703125" style="1" customWidth="1"/>
    <col min="510" max="513" width="10.85546875" style="1"/>
    <col min="514" max="514" width="2.7109375" style="1" bestFit="1" customWidth="1"/>
    <col min="515" max="515" width="10.7109375" style="1" customWidth="1"/>
    <col min="516" max="757" width="10.85546875" style="1"/>
    <col min="758" max="758" width="15.42578125" style="1" customWidth="1"/>
    <col min="759" max="759" width="2.5703125" style="1" customWidth="1"/>
    <col min="760" max="760" width="12.5703125" style="1" customWidth="1"/>
    <col min="761" max="761" width="15.85546875" style="1" customWidth="1"/>
    <col min="762" max="762" width="11.7109375" style="1" bestFit="1" customWidth="1"/>
    <col min="763" max="763" width="2.5703125" style="1" customWidth="1"/>
    <col min="764" max="764" width="10.85546875" style="1"/>
    <col min="765" max="765" width="3.5703125" style="1" customWidth="1"/>
    <col min="766" max="769" width="10.85546875" style="1"/>
    <col min="770" max="770" width="2.7109375" style="1" bestFit="1" customWidth="1"/>
    <col min="771" max="771" width="10.7109375" style="1" customWidth="1"/>
    <col min="772" max="1013" width="10.85546875" style="1"/>
    <col min="1014" max="1014" width="15.42578125" style="1" customWidth="1"/>
    <col min="1015" max="1015" width="2.5703125" style="1" customWidth="1"/>
    <col min="1016" max="1016" width="12.5703125" style="1" customWidth="1"/>
    <col min="1017" max="1017" width="15.85546875" style="1" customWidth="1"/>
    <col min="1018" max="1018" width="11.7109375" style="1" bestFit="1" customWidth="1"/>
    <col min="1019" max="1019" width="2.5703125" style="1" customWidth="1"/>
    <col min="1020" max="1020" width="10.85546875" style="1"/>
    <col min="1021" max="1021" width="3.5703125" style="1" customWidth="1"/>
    <col min="1022" max="1025" width="10.85546875" style="1"/>
    <col min="1026" max="1026" width="2.7109375" style="1" bestFit="1" customWidth="1"/>
    <col min="1027" max="1027" width="10.7109375" style="1" customWidth="1"/>
    <col min="1028" max="1269" width="10.85546875" style="1"/>
    <col min="1270" max="1270" width="15.42578125" style="1" customWidth="1"/>
    <col min="1271" max="1271" width="2.5703125" style="1" customWidth="1"/>
    <col min="1272" max="1272" width="12.5703125" style="1" customWidth="1"/>
    <col min="1273" max="1273" width="15.85546875" style="1" customWidth="1"/>
    <col min="1274" max="1274" width="11.7109375" style="1" bestFit="1" customWidth="1"/>
    <col min="1275" max="1275" width="2.5703125" style="1" customWidth="1"/>
    <col min="1276" max="1276" width="10.85546875" style="1"/>
    <col min="1277" max="1277" width="3.5703125" style="1" customWidth="1"/>
    <col min="1278" max="1281" width="10.85546875" style="1"/>
    <col min="1282" max="1282" width="2.7109375" style="1" bestFit="1" customWidth="1"/>
    <col min="1283" max="1283" width="10.7109375" style="1" customWidth="1"/>
    <col min="1284" max="1525" width="10.85546875" style="1"/>
    <col min="1526" max="1526" width="15.42578125" style="1" customWidth="1"/>
    <col min="1527" max="1527" width="2.5703125" style="1" customWidth="1"/>
    <col min="1528" max="1528" width="12.5703125" style="1" customWidth="1"/>
    <col min="1529" max="1529" width="15.85546875" style="1" customWidth="1"/>
    <col min="1530" max="1530" width="11.7109375" style="1" bestFit="1" customWidth="1"/>
    <col min="1531" max="1531" width="2.5703125" style="1" customWidth="1"/>
    <col min="1532" max="1532" width="10.85546875" style="1"/>
    <col min="1533" max="1533" width="3.5703125" style="1" customWidth="1"/>
    <col min="1534" max="1537" width="10.85546875" style="1"/>
    <col min="1538" max="1538" width="2.7109375" style="1" bestFit="1" customWidth="1"/>
    <col min="1539" max="1539" width="10.7109375" style="1" customWidth="1"/>
    <col min="1540" max="1781" width="10.85546875" style="1"/>
    <col min="1782" max="1782" width="15.42578125" style="1" customWidth="1"/>
    <col min="1783" max="1783" width="2.5703125" style="1" customWidth="1"/>
    <col min="1784" max="1784" width="12.5703125" style="1" customWidth="1"/>
    <col min="1785" max="1785" width="15.85546875" style="1" customWidth="1"/>
    <col min="1786" max="1786" width="11.7109375" style="1" bestFit="1" customWidth="1"/>
    <col min="1787" max="1787" width="2.5703125" style="1" customWidth="1"/>
    <col min="1788" max="1788" width="10.85546875" style="1"/>
    <col min="1789" max="1789" width="3.5703125" style="1" customWidth="1"/>
    <col min="1790" max="1793" width="10.85546875" style="1"/>
    <col min="1794" max="1794" width="2.7109375" style="1" bestFit="1" customWidth="1"/>
    <col min="1795" max="1795" width="10.7109375" style="1" customWidth="1"/>
    <col min="1796" max="2037" width="10.85546875" style="1"/>
    <col min="2038" max="2038" width="15.42578125" style="1" customWidth="1"/>
    <col min="2039" max="2039" width="2.5703125" style="1" customWidth="1"/>
    <col min="2040" max="2040" width="12.5703125" style="1" customWidth="1"/>
    <col min="2041" max="2041" width="15.85546875" style="1" customWidth="1"/>
    <col min="2042" max="2042" width="11.7109375" style="1" bestFit="1" customWidth="1"/>
    <col min="2043" max="2043" width="2.5703125" style="1" customWidth="1"/>
    <col min="2044" max="2044" width="10.85546875" style="1"/>
    <col min="2045" max="2045" width="3.5703125" style="1" customWidth="1"/>
    <col min="2046" max="2049" width="10.85546875" style="1"/>
    <col min="2050" max="2050" width="2.7109375" style="1" bestFit="1" customWidth="1"/>
    <col min="2051" max="2051" width="10.7109375" style="1" customWidth="1"/>
    <col min="2052" max="2293" width="10.85546875" style="1"/>
    <col min="2294" max="2294" width="15.42578125" style="1" customWidth="1"/>
    <col min="2295" max="2295" width="2.5703125" style="1" customWidth="1"/>
    <col min="2296" max="2296" width="12.5703125" style="1" customWidth="1"/>
    <col min="2297" max="2297" width="15.85546875" style="1" customWidth="1"/>
    <col min="2298" max="2298" width="11.7109375" style="1" bestFit="1" customWidth="1"/>
    <col min="2299" max="2299" width="2.5703125" style="1" customWidth="1"/>
    <col min="2300" max="2300" width="10.85546875" style="1"/>
    <col min="2301" max="2301" width="3.5703125" style="1" customWidth="1"/>
    <col min="2302" max="2305" width="10.85546875" style="1"/>
    <col min="2306" max="2306" width="2.7109375" style="1" bestFit="1" customWidth="1"/>
    <col min="2307" max="2307" width="10.7109375" style="1" customWidth="1"/>
    <col min="2308" max="2549" width="10.85546875" style="1"/>
    <col min="2550" max="2550" width="15.42578125" style="1" customWidth="1"/>
    <col min="2551" max="2551" width="2.5703125" style="1" customWidth="1"/>
    <col min="2552" max="2552" width="12.5703125" style="1" customWidth="1"/>
    <col min="2553" max="2553" width="15.85546875" style="1" customWidth="1"/>
    <col min="2554" max="2554" width="11.7109375" style="1" bestFit="1" customWidth="1"/>
    <col min="2555" max="2555" width="2.5703125" style="1" customWidth="1"/>
    <col min="2556" max="2556" width="10.85546875" style="1"/>
    <col min="2557" max="2557" width="3.5703125" style="1" customWidth="1"/>
    <col min="2558" max="2561" width="10.85546875" style="1"/>
    <col min="2562" max="2562" width="2.7109375" style="1" bestFit="1" customWidth="1"/>
    <col min="2563" max="2563" width="10.7109375" style="1" customWidth="1"/>
    <col min="2564" max="2805" width="10.85546875" style="1"/>
    <col min="2806" max="2806" width="15.42578125" style="1" customWidth="1"/>
    <col min="2807" max="2807" width="2.5703125" style="1" customWidth="1"/>
    <col min="2808" max="2808" width="12.5703125" style="1" customWidth="1"/>
    <col min="2809" max="2809" width="15.85546875" style="1" customWidth="1"/>
    <col min="2810" max="2810" width="11.7109375" style="1" bestFit="1" customWidth="1"/>
    <col min="2811" max="2811" width="2.5703125" style="1" customWidth="1"/>
    <col min="2812" max="2812" width="10.85546875" style="1"/>
    <col min="2813" max="2813" width="3.5703125" style="1" customWidth="1"/>
    <col min="2814" max="2817" width="10.85546875" style="1"/>
    <col min="2818" max="2818" width="2.7109375" style="1" bestFit="1" customWidth="1"/>
    <col min="2819" max="2819" width="10.7109375" style="1" customWidth="1"/>
    <col min="2820" max="3061" width="10.85546875" style="1"/>
    <col min="3062" max="3062" width="15.42578125" style="1" customWidth="1"/>
    <col min="3063" max="3063" width="2.5703125" style="1" customWidth="1"/>
    <col min="3064" max="3064" width="12.5703125" style="1" customWidth="1"/>
    <col min="3065" max="3065" width="15.85546875" style="1" customWidth="1"/>
    <col min="3066" max="3066" width="11.7109375" style="1" bestFit="1" customWidth="1"/>
    <col min="3067" max="3067" width="2.5703125" style="1" customWidth="1"/>
    <col min="3068" max="3068" width="10.85546875" style="1"/>
    <col min="3069" max="3069" width="3.5703125" style="1" customWidth="1"/>
    <col min="3070" max="3073" width="10.85546875" style="1"/>
    <col min="3074" max="3074" width="2.7109375" style="1" bestFit="1" customWidth="1"/>
    <col min="3075" max="3075" width="10.7109375" style="1" customWidth="1"/>
    <col min="3076" max="3317" width="10.85546875" style="1"/>
    <col min="3318" max="3318" width="15.42578125" style="1" customWidth="1"/>
    <col min="3319" max="3319" width="2.5703125" style="1" customWidth="1"/>
    <col min="3320" max="3320" width="12.5703125" style="1" customWidth="1"/>
    <col min="3321" max="3321" width="15.85546875" style="1" customWidth="1"/>
    <col min="3322" max="3322" width="11.7109375" style="1" bestFit="1" customWidth="1"/>
    <col min="3323" max="3323" width="2.5703125" style="1" customWidth="1"/>
    <col min="3324" max="3324" width="10.85546875" style="1"/>
    <col min="3325" max="3325" width="3.5703125" style="1" customWidth="1"/>
    <col min="3326" max="3329" width="10.85546875" style="1"/>
    <col min="3330" max="3330" width="2.7109375" style="1" bestFit="1" customWidth="1"/>
    <col min="3331" max="3331" width="10.7109375" style="1" customWidth="1"/>
    <col min="3332" max="3573" width="10.85546875" style="1"/>
    <col min="3574" max="3574" width="15.42578125" style="1" customWidth="1"/>
    <col min="3575" max="3575" width="2.5703125" style="1" customWidth="1"/>
    <col min="3576" max="3576" width="12.5703125" style="1" customWidth="1"/>
    <col min="3577" max="3577" width="15.85546875" style="1" customWidth="1"/>
    <col min="3578" max="3578" width="11.7109375" style="1" bestFit="1" customWidth="1"/>
    <col min="3579" max="3579" width="2.5703125" style="1" customWidth="1"/>
    <col min="3580" max="3580" width="10.85546875" style="1"/>
    <col min="3581" max="3581" width="3.5703125" style="1" customWidth="1"/>
    <col min="3582" max="3585" width="10.85546875" style="1"/>
    <col min="3586" max="3586" width="2.7109375" style="1" bestFit="1" customWidth="1"/>
    <col min="3587" max="3587" width="10.7109375" style="1" customWidth="1"/>
    <col min="3588" max="3829" width="10.85546875" style="1"/>
    <col min="3830" max="3830" width="15.42578125" style="1" customWidth="1"/>
    <col min="3831" max="3831" width="2.5703125" style="1" customWidth="1"/>
    <col min="3832" max="3832" width="12.5703125" style="1" customWidth="1"/>
    <col min="3833" max="3833" width="15.85546875" style="1" customWidth="1"/>
    <col min="3834" max="3834" width="11.7109375" style="1" bestFit="1" customWidth="1"/>
    <col min="3835" max="3835" width="2.5703125" style="1" customWidth="1"/>
    <col min="3836" max="3836" width="10.85546875" style="1"/>
    <col min="3837" max="3837" width="3.5703125" style="1" customWidth="1"/>
    <col min="3838" max="3841" width="10.85546875" style="1"/>
    <col min="3842" max="3842" width="2.7109375" style="1" bestFit="1" customWidth="1"/>
    <col min="3843" max="3843" width="10.7109375" style="1" customWidth="1"/>
    <col min="3844" max="4085" width="10.85546875" style="1"/>
    <col min="4086" max="4086" width="15.42578125" style="1" customWidth="1"/>
    <col min="4087" max="4087" width="2.5703125" style="1" customWidth="1"/>
    <col min="4088" max="4088" width="12.5703125" style="1" customWidth="1"/>
    <col min="4089" max="4089" width="15.85546875" style="1" customWidth="1"/>
    <col min="4090" max="4090" width="11.7109375" style="1" bestFit="1" customWidth="1"/>
    <col min="4091" max="4091" width="2.5703125" style="1" customWidth="1"/>
    <col min="4092" max="4092" width="10.85546875" style="1"/>
    <col min="4093" max="4093" width="3.5703125" style="1" customWidth="1"/>
    <col min="4094" max="4097" width="10.85546875" style="1"/>
    <col min="4098" max="4098" width="2.7109375" style="1" bestFit="1" customWidth="1"/>
    <col min="4099" max="4099" width="10.7109375" style="1" customWidth="1"/>
    <col min="4100" max="4341" width="10.85546875" style="1"/>
    <col min="4342" max="4342" width="15.42578125" style="1" customWidth="1"/>
    <col min="4343" max="4343" width="2.5703125" style="1" customWidth="1"/>
    <col min="4344" max="4344" width="12.5703125" style="1" customWidth="1"/>
    <col min="4345" max="4345" width="15.85546875" style="1" customWidth="1"/>
    <col min="4346" max="4346" width="11.7109375" style="1" bestFit="1" customWidth="1"/>
    <col min="4347" max="4347" width="2.5703125" style="1" customWidth="1"/>
    <col min="4348" max="4348" width="10.85546875" style="1"/>
    <col min="4349" max="4349" width="3.5703125" style="1" customWidth="1"/>
    <col min="4350" max="4353" width="10.85546875" style="1"/>
    <col min="4354" max="4354" width="2.7109375" style="1" bestFit="1" customWidth="1"/>
    <col min="4355" max="4355" width="10.7109375" style="1" customWidth="1"/>
    <col min="4356" max="4597" width="10.85546875" style="1"/>
    <col min="4598" max="4598" width="15.42578125" style="1" customWidth="1"/>
    <col min="4599" max="4599" width="2.5703125" style="1" customWidth="1"/>
    <col min="4600" max="4600" width="12.5703125" style="1" customWidth="1"/>
    <col min="4601" max="4601" width="15.85546875" style="1" customWidth="1"/>
    <col min="4602" max="4602" width="11.7109375" style="1" bestFit="1" customWidth="1"/>
    <col min="4603" max="4603" width="2.5703125" style="1" customWidth="1"/>
    <col min="4604" max="4604" width="10.85546875" style="1"/>
    <col min="4605" max="4605" width="3.5703125" style="1" customWidth="1"/>
    <col min="4606" max="4609" width="10.85546875" style="1"/>
    <col min="4610" max="4610" width="2.7109375" style="1" bestFit="1" customWidth="1"/>
    <col min="4611" max="4611" width="10.7109375" style="1" customWidth="1"/>
    <col min="4612" max="4853" width="10.85546875" style="1"/>
    <col min="4854" max="4854" width="15.42578125" style="1" customWidth="1"/>
    <col min="4855" max="4855" width="2.5703125" style="1" customWidth="1"/>
    <col min="4856" max="4856" width="12.5703125" style="1" customWidth="1"/>
    <col min="4857" max="4857" width="15.85546875" style="1" customWidth="1"/>
    <col min="4858" max="4858" width="11.7109375" style="1" bestFit="1" customWidth="1"/>
    <col min="4859" max="4859" width="2.5703125" style="1" customWidth="1"/>
    <col min="4860" max="4860" width="10.85546875" style="1"/>
    <col min="4861" max="4861" width="3.5703125" style="1" customWidth="1"/>
    <col min="4862" max="4865" width="10.85546875" style="1"/>
    <col min="4866" max="4866" width="2.7109375" style="1" bestFit="1" customWidth="1"/>
    <col min="4867" max="4867" width="10.7109375" style="1" customWidth="1"/>
    <col min="4868" max="5109" width="10.85546875" style="1"/>
    <col min="5110" max="5110" width="15.42578125" style="1" customWidth="1"/>
    <col min="5111" max="5111" width="2.5703125" style="1" customWidth="1"/>
    <col min="5112" max="5112" width="12.5703125" style="1" customWidth="1"/>
    <col min="5113" max="5113" width="15.85546875" style="1" customWidth="1"/>
    <col min="5114" max="5114" width="11.7109375" style="1" bestFit="1" customWidth="1"/>
    <col min="5115" max="5115" width="2.5703125" style="1" customWidth="1"/>
    <col min="5116" max="5116" width="10.85546875" style="1"/>
    <col min="5117" max="5117" width="3.5703125" style="1" customWidth="1"/>
    <col min="5118" max="5121" width="10.85546875" style="1"/>
    <col min="5122" max="5122" width="2.7109375" style="1" bestFit="1" customWidth="1"/>
    <col min="5123" max="5123" width="10.7109375" style="1" customWidth="1"/>
    <col min="5124" max="5365" width="10.85546875" style="1"/>
    <col min="5366" max="5366" width="15.42578125" style="1" customWidth="1"/>
    <col min="5367" max="5367" width="2.5703125" style="1" customWidth="1"/>
    <col min="5368" max="5368" width="12.5703125" style="1" customWidth="1"/>
    <col min="5369" max="5369" width="15.85546875" style="1" customWidth="1"/>
    <col min="5370" max="5370" width="11.7109375" style="1" bestFit="1" customWidth="1"/>
    <col min="5371" max="5371" width="2.5703125" style="1" customWidth="1"/>
    <col min="5372" max="5372" width="10.85546875" style="1"/>
    <col min="5373" max="5373" width="3.5703125" style="1" customWidth="1"/>
    <col min="5374" max="5377" width="10.85546875" style="1"/>
    <col min="5378" max="5378" width="2.7109375" style="1" bestFit="1" customWidth="1"/>
    <col min="5379" max="5379" width="10.7109375" style="1" customWidth="1"/>
    <col min="5380" max="5621" width="10.85546875" style="1"/>
    <col min="5622" max="5622" width="15.42578125" style="1" customWidth="1"/>
    <col min="5623" max="5623" width="2.5703125" style="1" customWidth="1"/>
    <col min="5624" max="5624" width="12.5703125" style="1" customWidth="1"/>
    <col min="5625" max="5625" width="15.85546875" style="1" customWidth="1"/>
    <col min="5626" max="5626" width="11.7109375" style="1" bestFit="1" customWidth="1"/>
    <col min="5627" max="5627" width="2.5703125" style="1" customWidth="1"/>
    <col min="5628" max="5628" width="10.85546875" style="1"/>
    <col min="5629" max="5629" width="3.5703125" style="1" customWidth="1"/>
    <col min="5630" max="5633" width="10.85546875" style="1"/>
    <col min="5634" max="5634" width="2.7109375" style="1" bestFit="1" customWidth="1"/>
    <col min="5635" max="5635" width="10.7109375" style="1" customWidth="1"/>
    <col min="5636" max="5877" width="10.85546875" style="1"/>
    <col min="5878" max="5878" width="15.42578125" style="1" customWidth="1"/>
    <col min="5879" max="5879" width="2.5703125" style="1" customWidth="1"/>
    <col min="5880" max="5880" width="12.5703125" style="1" customWidth="1"/>
    <col min="5881" max="5881" width="15.85546875" style="1" customWidth="1"/>
    <col min="5882" max="5882" width="11.7109375" style="1" bestFit="1" customWidth="1"/>
    <col min="5883" max="5883" width="2.5703125" style="1" customWidth="1"/>
    <col min="5884" max="5884" width="10.85546875" style="1"/>
    <col min="5885" max="5885" width="3.5703125" style="1" customWidth="1"/>
    <col min="5886" max="5889" width="10.85546875" style="1"/>
    <col min="5890" max="5890" width="2.7109375" style="1" bestFit="1" customWidth="1"/>
    <col min="5891" max="5891" width="10.7109375" style="1" customWidth="1"/>
    <col min="5892" max="6133" width="10.85546875" style="1"/>
    <col min="6134" max="6134" width="15.42578125" style="1" customWidth="1"/>
    <col min="6135" max="6135" width="2.5703125" style="1" customWidth="1"/>
    <col min="6136" max="6136" width="12.5703125" style="1" customWidth="1"/>
    <col min="6137" max="6137" width="15.85546875" style="1" customWidth="1"/>
    <col min="6138" max="6138" width="11.7109375" style="1" bestFit="1" customWidth="1"/>
    <col min="6139" max="6139" width="2.5703125" style="1" customWidth="1"/>
    <col min="6140" max="6140" width="10.85546875" style="1"/>
    <col min="6141" max="6141" width="3.5703125" style="1" customWidth="1"/>
    <col min="6142" max="6145" width="10.85546875" style="1"/>
    <col min="6146" max="6146" width="2.7109375" style="1" bestFit="1" customWidth="1"/>
    <col min="6147" max="6147" width="10.7109375" style="1" customWidth="1"/>
    <col min="6148" max="6389" width="10.85546875" style="1"/>
    <col min="6390" max="6390" width="15.42578125" style="1" customWidth="1"/>
    <col min="6391" max="6391" width="2.5703125" style="1" customWidth="1"/>
    <col min="6392" max="6392" width="12.5703125" style="1" customWidth="1"/>
    <col min="6393" max="6393" width="15.85546875" style="1" customWidth="1"/>
    <col min="6394" max="6394" width="11.7109375" style="1" bestFit="1" customWidth="1"/>
    <col min="6395" max="6395" width="2.5703125" style="1" customWidth="1"/>
    <col min="6396" max="6396" width="10.85546875" style="1"/>
    <col min="6397" max="6397" width="3.5703125" style="1" customWidth="1"/>
    <col min="6398" max="6401" width="10.85546875" style="1"/>
    <col min="6402" max="6402" width="2.7109375" style="1" bestFit="1" customWidth="1"/>
    <col min="6403" max="6403" width="10.7109375" style="1" customWidth="1"/>
    <col min="6404" max="6645" width="10.85546875" style="1"/>
    <col min="6646" max="6646" width="15.42578125" style="1" customWidth="1"/>
    <col min="6647" max="6647" width="2.5703125" style="1" customWidth="1"/>
    <col min="6648" max="6648" width="12.5703125" style="1" customWidth="1"/>
    <col min="6649" max="6649" width="15.85546875" style="1" customWidth="1"/>
    <col min="6650" max="6650" width="11.7109375" style="1" bestFit="1" customWidth="1"/>
    <col min="6651" max="6651" width="2.5703125" style="1" customWidth="1"/>
    <col min="6652" max="6652" width="10.85546875" style="1"/>
    <col min="6653" max="6653" width="3.5703125" style="1" customWidth="1"/>
    <col min="6654" max="6657" width="10.85546875" style="1"/>
    <col min="6658" max="6658" width="2.7109375" style="1" bestFit="1" customWidth="1"/>
    <col min="6659" max="6659" width="10.7109375" style="1" customWidth="1"/>
    <col min="6660" max="6901" width="10.85546875" style="1"/>
    <col min="6902" max="6902" width="15.42578125" style="1" customWidth="1"/>
    <col min="6903" max="6903" width="2.5703125" style="1" customWidth="1"/>
    <col min="6904" max="6904" width="12.5703125" style="1" customWidth="1"/>
    <col min="6905" max="6905" width="15.85546875" style="1" customWidth="1"/>
    <col min="6906" max="6906" width="11.7109375" style="1" bestFit="1" customWidth="1"/>
    <col min="6907" max="6907" width="2.5703125" style="1" customWidth="1"/>
    <col min="6908" max="6908" width="10.85546875" style="1"/>
    <col min="6909" max="6909" width="3.5703125" style="1" customWidth="1"/>
    <col min="6910" max="6913" width="10.85546875" style="1"/>
    <col min="6914" max="6914" width="2.7109375" style="1" bestFit="1" customWidth="1"/>
    <col min="6915" max="6915" width="10.7109375" style="1" customWidth="1"/>
    <col min="6916" max="7157" width="10.85546875" style="1"/>
    <col min="7158" max="7158" width="15.42578125" style="1" customWidth="1"/>
    <col min="7159" max="7159" width="2.5703125" style="1" customWidth="1"/>
    <col min="7160" max="7160" width="12.5703125" style="1" customWidth="1"/>
    <col min="7161" max="7161" width="15.85546875" style="1" customWidth="1"/>
    <col min="7162" max="7162" width="11.7109375" style="1" bestFit="1" customWidth="1"/>
    <col min="7163" max="7163" width="2.5703125" style="1" customWidth="1"/>
    <col min="7164" max="7164" width="10.85546875" style="1"/>
    <col min="7165" max="7165" width="3.5703125" style="1" customWidth="1"/>
    <col min="7166" max="7169" width="10.85546875" style="1"/>
    <col min="7170" max="7170" width="2.7109375" style="1" bestFit="1" customWidth="1"/>
    <col min="7171" max="7171" width="10.7109375" style="1" customWidth="1"/>
    <col min="7172" max="7413" width="10.85546875" style="1"/>
    <col min="7414" max="7414" width="15.42578125" style="1" customWidth="1"/>
    <col min="7415" max="7415" width="2.5703125" style="1" customWidth="1"/>
    <col min="7416" max="7416" width="12.5703125" style="1" customWidth="1"/>
    <col min="7417" max="7417" width="15.85546875" style="1" customWidth="1"/>
    <col min="7418" max="7418" width="11.7109375" style="1" bestFit="1" customWidth="1"/>
    <col min="7419" max="7419" width="2.5703125" style="1" customWidth="1"/>
    <col min="7420" max="7420" width="10.85546875" style="1"/>
    <col min="7421" max="7421" width="3.5703125" style="1" customWidth="1"/>
    <col min="7422" max="7425" width="10.85546875" style="1"/>
    <col min="7426" max="7426" width="2.7109375" style="1" bestFit="1" customWidth="1"/>
    <col min="7427" max="7427" width="10.7109375" style="1" customWidth="1"/>
    <col min="7428" max="7669" width="10.85546875" style="1"/>
    <col min="7670" max="7670" width="15.42578125" style="1" customWidth="1"/>
    <col min="7671" max="7671" width="2.5703125" style="1" customWidth="1"/>
    <col min="7672" max="7672" width="12.5703125" style="1" customWidth="1"/>
    <col min="7673" max="7673" width="15.85546875" style="1" customWidth="1"/>
    <col min="7674" max="7674" width="11.7109375" style="1" bestFit="1" customWidth="1"/>
    <col min="7675" max="7675" width="2.5703125" style="1" customWidth="1"/>
    <col min="7676" max="7676" width="10.85546875" style="1"/>
    <col min="7677" max="7677" width="3.5703125" style="1" customWidth="1"/>
    <col min="7678" max="7681" width="10.85546875" style="1"/>
    <col min="7682" max="7682" width="2.7109375" style="1" bestFit="1" customWidth="1"/>
    <col min="7683" max="7683" width="10.7109375" style="1" customWidth="1"/>
    <col min="7684" max="7925" width="10.85546875" style="1"/>
    <col min="7926" max="7926" width="15.42578125" style="1" customWidth="1"/>
    <col min="7927" max="7927" width="2.5703125" style="1" customWidth="1"/>
    <col min="7928" max="7928" width="12.5703125" style="1" customWidth="1"/>
    <col min="7929" max="7929" width="15.85546875" style="1" customWidth="1"/>
    <col min="7930" max="7930" width="11.7109375" style="1" bestFit="1" customWidth="1"/>
    <col min="7931" max="7931" width="2.5703125" style="1" customWidth="1"/>
    <col min="7932" max="7932" width="10.85546875" style="1"/>
    <col min="7933" max="7933" width="3.5703125" style="1" customWidth="1"/>
    <col min="7934" max="7937" width="10.85546875" style="1"/>
    <col min="7938" max="7938" width="2.7109375" style="1" bestFit="1" customWidth="1"/>
    <col min="7939" max="7939" width="10.7109375" style="1" customWidth="1"/>
    <col min="7940" max="8181" width="10.85546875" style="1"/>
    <col min="8182" max="8182" width="15.42578125" style="1" customWidth="1"/>
    <col min="8183" max="8183" width="2.5703125" style="1" customWidth="1"/>
    <col min="8184" max="8184" width="12.5703125" style="1" customWidth="1"/>
    <col min="8185" max="8185" width="15.85546875" style="1" customWidth="1"/>
    <col min="8186" max="8186" width="11.7109375" style="1" bestFit="1" customWidth="1"/>
    <col min="8187" max="8187" width="2.5703125" style="1" customWidth="1"/>
    <col min="8188" max="8188" width="10.85546875" style="1"/>
    <col min="8189" max="8189" width="3.5703125" style="1" customWidth="1"/>
    <col min="8190" max="8193" width="10.85546875" style="1"/>
    <col min="8194" max="8194" width="2.7109375" style="1" bestFit="1" customWidth="1"/>
    <col min="8195" max="8195" width="10.7109375" style="1" customWidth="1"/>
    <col min="8196" max="8437" width="10.85546875" style="1"/>
    <col min="8438" max="8438" width="15.42578125" style="1" customWidth="1"/>
    <col min="8439" max="8439" width="2.5703125" style="1" customWidth="1"/>
    <col min="8440" max="8440" width="12.5703125" style="1" customWidth="1"/>
    <col min="8441" max="8441" width="15.85546875" style="1" customWidth="1"/>
    <col min="8442" max="8442" width="11.7109375" style="1" bestFit="1" customWidth="1"/>
    <col min="8443" max="8443" width="2.5703125" style="1" customWidth="1"/>
    <col min="8444" max="8444" width="10.85546875" style="1"/>
    <col min="8445" max="8445" width="3.5703125" style="1" customWidth="1"/>
    <col min="8446" max="8449" width="10.85546875" style="1"/>
    <col min="8450" max="8450" width="2.7109375" style="1" bestFit="1" customWidth="1"/>
    <col min="8451" max="8451" width="10.7109375" style="1" customWidth="1"/>
    <col min="8452" max="8693" width="10.85546875" style="1"/>
    <col min="8694" max="8694" width="15.42578125" style="1" customWidth="1"/>
    <col min="8695" max="8695" width="2.5703125" style="1" customWidth="1"/>
    <col min="8696" max="8696" width="12.5703125" style="1" customWidth="1"/>
    <col min="8697" max="8697" width="15.85546875" style="1" customWidth="1"/>
    <col min="8698" max="8698" width="11.7109375" style="1" bestFit="1" customWidth="1"/>
    <col min="8699" max="8699" width="2.5703125" style="1" customWidth="1"/>
    <col min="8700" max="8700" width="10.85546875" style="1"/>
    <col min="8701" max="8701" width="3.5703125" style="1" customWidth="1"/>
    <col min="8702" max="8705" width="10.85546875" style="1"/>
    <col min="8706" max="8706" width="2.7109375" style="1" bestFit="1" customWidth="1"/>
    <col min="8707" max="8707" width="10.7109375" style="1" customWidth="1"/>
    <col min="8708" max="8949" width="10.85546875" style="1"/>
    <col min="8950" max="8950" width="15.42578125" style="1" customWidth="1"/>
    <col min="8951" max="8951" width="2.5703125" style="1" customWidth="1"/>
    <col min="8952" max="8952" width="12.5703125" style="1" customWidth="1"/>
    <col min="8953" max="8953" width="15.85546875" style="1" customWidth="1"/>
    <col min="8954" max="8954" width="11.7109375" style="1" bestFit="1" customWidth="1"/>
    <col min="8955" max="8955" width="2.5703125" style="1" customWidth="1"/>
    <col min="8956" max="8956" width="10.85546875" style="1"/>
    <col min="8957" max="8957" width="3.5703125" style="1" customWidth="1"/>
    <col min="8958" max="8961" width="10.85546875" style="1"/>
    <col min="8962" max="8962" width="2.7109375" style="1" bestFit="1" customWidth="1"/>
    <col min="8963" max="8963" width="10.7109375" style="1" customWidth="1"/>
    <col min="8964" max="9205" width="10.85546875" style="1"/>
    <col min="9206" max="9206" width="15.42578125" style="1" customWidth="1"/>
    <col min="9207" max="9207" width="2.5703125" style="1" customWidth="1"/>
    <col min="9208" max="9208" width="12.5703125" style="1" customWidth="1"/>
    <col min="9209" max="9209" width="15.85546875" style="1" customWidth="1"/>
    <col min="9210" max="9210" width="11.7109375" style="1" bestFit="1" customWidth="1"/>
    <col min="9211" max="9211" width="2.5703125" style="1" customWidth="1"/>
    <col min="9212" max="9212" width="10.85546875" style="1"/>
    <col min="9213" max="9213" width="3.5703125" style="1" customWidth="1"/>
    <col min="9214" max="9217" width="10.85546875" style="1"/>
    <col min="9218" max="9218" width="2.7109375" style="1" bestFit="1" customWidth="1"/>
    <col min="9219" max="9219" width="10.7109375" style="1" customWidth="1"/>
    <col min="9220" max="9461" width="10.85546875" style="1"/>
    <col min="9462" max="9462" width="15.42578125" style="1" customWidth="1"/>
    <col min="9463" max="9463" width="2.5703125" style="1" customWidth="1"/>
    <col min="9464" max="9464" width="12.5703125" style="1" customWidth="1"/>
    <col min="9465" max="9465" width="15.85546875" style="1" customWidth="1"/>
    <col min="9466" max="9466" width="11.7109375" style="1" bestFit="1" customWidth="1"/>
    <col min="9467" max="9467" width="2.5703125" style="1" customWidth="1"/>
    <col min="9468" max="9468" width="10.85546875" style="1"/>
    <col min="9469" max="9469" width="3.5703125" style="1" customWidth="1"/>
    <col min="9470" max="9473" width="10.85546875" style="1"/>
    <col min="9474" max="9474" width="2.7109375" style="1" bestFit="1" customWidth="1"/>
    <col min="9475" max="9475" width="10.7109375" style="1" customWidth="1"/>
    <col min="9476" max="9717" width="10.85546875" style="1"/>
    <col min="9718" max="9718" width="15.42578125" style="1" customWidth="1"/>
    <col min="9719" max="9719" width="2.5703125" style="1" customWidth="1"/>
    <col min="9720" max="9720" width="12.5703125" style="1" customWidth="1"/>
    <col min="9721" max="9721" width="15.85546875" style="1" customWidth="1"/>
    <col min="9722" max="9722" width="11.7109375" style="1" bestFit="1" customWidth="1"/>
    <col min="9723" max="9723" width="2.5703125" style="1" customWidth="1"/>
    <col min="9724" max="9724" width="10.85546875" style="1"/>
    <col min="9725" max="9725" width="3.5703125" style="1" customWidth="1"/>
    <col min="9726" max="9729" width="10.85546875" style="1"/>
    <col min="9730" max="9730" width="2.7109375" style="1" bestFit="1" customWidth="1"/>
    <col min="9731" max="9731" width="10.7109375" style="1" customWidth="1"/>
    <col min="9732" max="9973" width="10.85546875" style="1"/>
    <col min="9974" max="9974" width="15.42578125" style="1" customWidth="1"/>
    <col min="9975" max="9975" width="2.5703125" style="1" customWidth="1"/>
    <col min="9976" max="9976" width="12.5703125" style="1" customWidth="1"/>
    <col min="9977" max="9977" width="15.85546875" style="1" customWidth="1"/>
    <col min="9978" max="9978" width="11.7109375" style="1" bestFit="1" customWidth="1"/>
    <col min="9979" max="9979" width="2.5703125" style="1" customWidth="1"/>
    <col min="9980" max="9980" width="10.85546875" style="1"/>
    <col min="9981" max="9981" width="3.5703125" style="1" customWidth="1"/>
    <col min="9982" max="9985" width="10.85546875" style="1"/>
    <col min="9986" max="9986" width="2.7109375" style="1" bestFit="1" customWidth="1"/>
    <col min="9987" max="9987" width="10.7109375" style="1" customWidth="1"/>
    <col min="9988" max="10229" width="10.85546875" style="1"/>
    <col min="10230" max="10230" width="15.42578125" style="1" customWidth="1"/>
    <col min="10231" max="10231" width="2.5703125" style="1" customWidth="1"/>
    <col min="10232" max="10232" width="12.5703125" style="1" customWidth="1"/>
    <col min="10233" max="10233" width="15.85546875" style="1" customWidth="1"/>
    <col min="10234" max="10234" width="11.7109375" style="1" bestFit="1" customWidth="1"/>
    <col min="10235" max="10235" width="2.5703125" style="1" customWidth="1"/>
    <col min="10236" max="10236" width="10.85546875" style="1"/>
    <col min="10237" max="10237" width="3.5703125" style="1" customWidth="1"/>
    <col min="10238" max="10241" width="10.85546875" style="1"/>
    <col min="10242" max="10242" width="2.7109375" style="1" bestFit="1" customWidth="1"/>
    <col min="10243" max="10243" width="10.7109375" style="1" customWidth="1"/>
    <col min="10244" max="10485" width="10.85546875" style="1"/>
    <col min="10486" max="10486" width="15.42578125" style="1" customWidth="1"/>
    <col min="10487" max="10487" width="2.5703125" style="1" customWidth="1"/>
    <col min="10488" max="10488" width="12.5703125" style="1" customWidth="1"/>
    <col min="10489" max="10489" width="15.85546875" style="1" customWidth="1"/>
    <col min="10490" max="10490" width="11.7109375" style="1" bestFit="1" customWidth="1"/>
    <col min="10491" max="10491" width="2.5703125" style="1" customWidth="1"/>
    <col min="10492" max="10492" width="10.85546875" style="1"/>
    <col min="10493" max="10493" width="3.5703125" style="1" customWidth="1"/>
    <col min="10494" max="10497" width="10.85546875" style="1"/>
    <col min="10498" max="10498" width="2.7109375" style="1" bestFit="1" customWidth="1"/>
    <col min="10499" max="10499" width="10.7109375" style="1" customWidth="1"/>
    <col min="10500" max="10741" width="10.85546875" style="1"/>
    <col min="10742" max="10742" width="15.42578125" style="1" customWidth="1"/>
    <col min="10743" max="10743" width="2.5703125" style="1" customWidth="1"/>
    <col min="10744" max="10744" width="12.5703125" style="1" customWidth="1"/>
    <col min="10745" max="10745" width="15.85546875" style="1" customWidth="1"/>
    <col min="10746" max="10746" width="11.7109375" style="1" bestFit="1" customWidth="1"/>
    <col min="10747" max="10747" width="2.5703125" style="1" customWidth="1"/>
    <col min="10748" max="10748" width="10.85546875" style="1"/>
    <col min="10749" max="10749" width="3.5703125" style="1" customWidth="1"/>
    <col min="10750" max="10753" width="10.85546875" style="1"/>
    <col min="10754" max="10754" width="2.7109375" style="1" bestFit="1" customWidth="1"/>
    <col min="10755" max="10755" width="10.7109375" style="1" customWidth="1"/>
    <col min="10756" max="10997" width="10.85546875" style="1"/>
    <col min="10998" max="10998" width="15.42578125" style="1" customWidth="1"/>
    <col min="10999" max="10999" width="2.5703125" style="1" customWidth="1"/>
    <col min="11000" max="11000" width="12.5703125" style="1" customWidth="1"/>
    <col min="11001" max="11001" width="15.85546875" style="1" customWidth="1"/>
    <col min="11002" max="11002" width="11.7109375" style="1" bestFit="1" customWidth="1"/>
    <col min="11003" max="11003" width="2.5703125" style="1" customWidth="1"/>
    <col min="11004" max="11004" width="10.85546875" style="1"/>
    <col min="11005" max="11005" width="3.5703125" style="1" customWidth="1"/>
    <col min="11006" max="11009" width="10.85546875" style="1"/>
    <col min="11010" max="11010" width="2.7109375" style="1" bestFit="1" customWidth="1"/>
    <col min="11011" max="11011" width="10.7109375" style="1" customWidth="1"/>
    <col min="11012" max="11253" width="10.85546875" style="1"/>
    <col min="11254" max="11254" width="15.42578125" style="1" customWidth="1"/>
    <col min="11255" max="11255" width="2.5703125" style="1" customWidth="1"/>
    <col min="11256" max="11256" width="12.5703125" style="1" customWidth="1"/>
    <col min="11257" max="11257" width="15.85546875" style="1" customWidth="1"/>
    <col min="11258" max="11258" width="11.7109375" style="1" bestFit="1" customWidth="1"/>
    <col min="11259" max="11259" width="2.5703125" style="1" customWidth="1"/>
    <col min="11260" max="11260" width="10.85546875" style="1"/>
    <col min="11261" max="11261" width="3.5703125" style="1" customWidth="1"/>
    <col min="11262" max="11265" width="10.85546875" style="1"/>
    <col min="11266" max="11266" width="2.7109375" style="1" bestFit="1" customWidth="1"/>
    <col min="11267" max="11267" width="10.7109375" style="1" customWidth="1"/>
    <col min="11268" max="11509" width="10.85546875" style="1"/>
    <col min="11510" max="11510" width="15.42578125" style="1" customWidth="1"/>
    <col min="11511" max="11511" width="2.5703125" style="1" customWidth="1"/>
    <col min="11512" max="11512" width="12.5703125" style="1" customWidth="1"/>
    <col min="11513" max="11513" width="15.85546875" style="1" customWidth="1"/>
    <col min="11514" max="11514" width="11.7109375" style="1" bestFit="1" customWidth="1"/>
    <col min="11515" max="11515" width="2.5703125" style="1" customWidth="1"/>
    <col min="11516" max="11516" width="10.85546875" style="1"/>
    <col min="11517" max="11517" width="3.5703125" style="1" customWidth="1"/>
    <col min="11518" max="11521" width="10.85546875" style="1"/>
    <col min="11522" max="11522" width="2.7109375" style="1" bestFit="1" customWidth="1"/>
    <col min="11523" max="11523" width="10.7109375" style="1" customWidth="1"/>
    <col min="11524" max="11765" width="10.85546875" style="1"/>
    <col min="11766" max="11766" width="15.42578125" style="1" customWidth="1"/>
    <col min="11767" max="11767" width="2.5703125" style="1" customWidth="1"/>
    <col min="11768" max="11768" width="12.5703125" style="1" customWidth="1"/>
    <col min="11769" max="11769" width="15.85546875" style="1" customWidth="1"/>
    <col min="11770" max="11770" width="11.7109375" style="1" bestFit="1" customWidth="1"/>
    <col min="11771" max="11771" width="2.5703125" style="1" customWidth="1"/>
    <col min="11772" max="11772" width="10.85546875" style="1"/>
    <col min="11773" max="11773" width="3.5703125" style="1" customWidth="1"/>
    <col min="11774" max="11777" width="10.85546875" style="1"/>
    <col min="11778" max="11778" width="2.7109375" style="1" bestFit="1" customWidth="1"/>
    <col min="11779" max="11779" width="10.7109375" style="1" customWidth="1"/>
    <col min="11780" max="12021" width="10.85546875" style="1"/>
    <col min="12022" max="12022" width="15.42578125" style="1" customWidth="1"/>
    <col min="12023" max="12023" width="2.5703125" style="1" customWidth="1"/>
    <col min="12024" max="12024" width="12.5703125" style="1" customWidth="1"/>
    <col min="12025" max="12025" width="15.85546875" style="1" customWidth="1"/>
    <col min="12026" max="12026" width="11.7109375" style="1" bestFit="1" customWidth="1"/>
    <col min="12027" max="12027" width="2.5703125" style="1" customWidth="1"/>
    <col min="12028" max="12028" width="10.85546875" style="1"/>
    <col min="12029" max="12029" width="3.5703125" style="1" customWidth="1"/>
    <col min="12030" max="12033" width="10.85546875" style="1"/>
    <col min="12034" max="12034" width="2.7109375" style="1" bestFit="1" customWidth="1"/>
    <col min="12035" max="12035" width="10.7109375" style="1" customWidth="1"/>
    <col min="12036" max="12277" width="10.85546875" style="1"/>
    <col min="12278" max="12278" width="15.42578125" style="1" customWidth="1"/>
    <col min="12279" max="12279" width="2.5703125" style="1" customWidth="1"/>
    <col min="12280" max="12280" width="12.5703125" style="1" customWidth="1"/>
    <col min="12281" max="12281" width="15.85546875" style="1" customWidth="1"/>
    <col min="12282" max="12282" width="11.7109375" style="1" bestFit="1" customWidth="1"/>
    <col min="12283" max="12283" width="2.5703125" style="1" customWidth="1"/>
    <col min="12284" max="12284" width="10.85546875" style="1"/>
    <col min="12285" max="12285" width="3.5703125" style="1" customWidth="1"/>
    <col min="12286" max="12289" width="10.85546875" style="1"/>
    <col min="12290" max="12290" width="2.7109375" style="1" bestFit="1" customWidth="1"/>
    <col min="12291" max="12291" width="10.7109375" style="1" customWidth="1"/>
    <col min="12292" max="12533" width="10.85546875" style="1"/>
    <col min="12534" max="12534" width="15.42578125" style="1" customWidth="1"/>
    <col min="12535" max="12535" width="2.5703125" style="1" customWidth="1"/>
    <col min="12536" max="12536" width="12.5703125" style="1" customWidth="1"/>
    <col min="12537" max="12537" width="15.85546875" style="1" customWidth="1"/>
    <col min="12538" max="12538" width="11.7109375" style="1" bestFit="1" customWidth="1"/>
    <col min="12539" max="12539" width="2.5703125" style="1" customWidth="1"/>
    <col min="12540" max="12540" width="10.85546875" style="1"/>
    <col min="12541" max="12541" width="3.5703125" style="1" customWidth="1"/>
    <col min="12542" max="12545" width="10.85546875" style="1"/>
    <col min="12546" max="12546" width="2.7109375" style="1" bestFit="1" customWidth="1"/>
    <col min="12547" max="12547" width="10.7109375" style="1" customWidth="1"/>
    <col min="12548" max="12789" width="10.85546875" style="1"/>
    <col min="12790" max="12790" width="15.42578125" style="1" customWidth="1"/>
    <col min="12791" max="12791" width="2.5703125" style="1" customWidth="1"/>
    <col min="12792" max="12792" width="12.5703125" style="1" customWidth="1"/>
    <col min="12793" max="12793" width="15.85546875" style="1" customWidth="1"/>
    <col min="12794" max="12794" width="11.7109375" style="1" bestFit="1" customWidth="1"/>
    <col min="12795" max="12795" width="2.5703125" style="1" customWidth="1"/>
    <col min="12796" max="12796" width="10.85546875" style="1"/>
    <col min="12797" max="12797" width="3.5703125" style="1" customWidth="1"/>
    <col min="12798" max="12801" width="10.85546875" style="1"/>
    <col min="12802" max="12802" width="2.7109375" style="1" bestFit="1" customWidth="1"/>
    <col min="12803" max="12803" width="10.7109375" style="1" customWidth="1"/>
    <col min="12804" max="13045" width="10.85546875" style="1"/>
    <col min="13046" max="13046" width="15.42578125" style="1" customWidth="1"/>
    <col min="13047" max="13047" width="2.5703125" style="1" customWidth="1"/>
    <col min="13048" max="13048" width="12.5703125" style="1" customWidth="1"/>
    <col min="13049" max="13049" width="15.85546875" style="1" customWidth="1"/>
    <col min="13050" max="13050" width="11.7109375" style="1" bestFit="1" customWidth="1"/>
    <col min="13051" max="13051" width="2.5703125" style="1" customWidth="1"/>
    <col min="13052" max="13052" width="10.85546875" style="1"/>
    <col min="13053" max="13053" width="3.5703125" style="1" customWidth="1"/>
    <col min="13054" max="13057" width="10.85546875" style="1"/>
    <col min="13058" max="13058" width="2.7109375" style="1" bestFit="1" customWidth="1"/>
    <col min="13059" max="13059" width="10.7109375" style="1" customWidth="1"/>
    <col min="13060" max="13301" width="10.85546875" style="1"/>
    <col min="13302" max="13302" width="15.42578125" style="1" customWidth="1"/>
    <col min="13303" max="13303" width="2.5703125" style="1" customWidth="1"/>
    <col min="13304" max="13304" width="12.5703125" style="1" customWidth="1"/>
    <col min="13305" max="13305" width="15.85546875" style="1" customWidth="1"/>
    <col min="13306" max="13306" width="11.7109375" style="1" bestFit="1" customWidth="1"/>
    <col min="13307" max="13307" width="2.5703125" style="1" customWidth="1"/>
    <col min="13308" max="13308" width="10.85546875" style="1"/>
    <col min="13309" max="13309" width="3.5703125" style="1" customWidth="1"/>
    <col min="13310" max="13313" width="10.85546875" style="1"/>
    <col min="13314" max="13314" width="2.7109375" style="1" bestFit="1" customWidth="1"/>
    <col min="13315" max="13315" width="10.7109375" style="1" customWidth="1"/>
    <col min="13316" max="13557" width="10.85546875" style="1"/>
    <col min="13558" max="13558" width="15.42578125" style="1" customWidth="1"/>
    <col min="13559" max="13559" width="2.5703125" style="1" customWidth="1"/>
    <col min="13560" max="13560" width="12.5703125" style="1" customWidth="1"/>
    <col min="13561" max="13561" width="15.85546875" style="1" customWidth="1"/>
    <col min="13562" max="13562" width="11.7109375" style="1" bestFit="1" customWidth="1"/>
    <col min="13563" max="13563" width="2.5703125" style="1" customWidth="1"/>
    <col min="13564" max="13564" width="10.85546875" style="1"/>
    <col min="13565" max="13565" width="3.5703125" style="1" customWidth="1"/>
    <col min="13566" max="13569" width="10.85546875" style="1"/>
    <col min="13570" max="13570" width="2.7109375" style="1" bestFit="1" customWidth="1"/>
    <col min="13571" max="13571" width="10.7109375" style="1" customWidth="1"/>
    <col min="13572" max="13813" width="10.85546875" style="1"/>
    <col min="13814" max="13814" width="15.42578125" style="1" customWidth="1"/>
    <col min="13815" max="13815" width="2.5703125" style="1" customWidth="1"/>
    <col min="13816" max="13816" width="12.5703125" style="1" customWidth="1"/>
    <col min="13817" max="13817" width="15.85546875" style="1" customWidth="1"/>
    <col min="13818" max="13818" width="11.7109375" style="1" bestFit="1" customWidth="1"/>
    <col min="13819" max="13819" width="2.5703125" style="1" customWidth="1"/>
    <col min="13820" max="13820" width="10.85546875" style="1"/>
    <col min="13821" max="13821" width="3.5703125" style="1" customWidth="1"/>
    <col min="13822" max="13825" width="10.85546875" style="1"/>
    <col min="13826" max="13826" width="2.7109375" style="1" bestFit="1" customWidth="1"/>
    <col min="13827" max="13827" width="10.7109375" style="1" customWidth="1"/>
    <col min="13828" max="14069" width="10.85546875" style="1"/>
    <col min="14070" max="14070" width="15.42578125" style="1" customWidth="1"/>
    <col min="14071" max="14071" width="2.5703125" style="1" customWidth="1"/>
    <col min="14072" max="14072" width="12.5703125" style="1" customWidth="1"/>
    <col min="14073" max="14073" width="15.85546875" style="1" customWidth="1"/>
    <col min="14074" max="14074" width="11.7109375" style="1" bestFit="1" customWidth="1"/>
    <col min="14075" max="14075" width="2.5703125" style="1" customWidth="1"/>
    <col min="14076" max="14076" width="10.85546875" style="1"/>
    <col min="14077" max="14077" width="3.5703125" style="1" customWidth="1"/>
    <col min="14078" max="14081" width="10.85546875" style="1"/>
    <col min="14082" max="14082" width="2.7109375" style="1" bestFit="1" customWidth="1"/>
    <col min="14083" max="14083" width="10.7109375" style="1" customWidth="1"/>
    <col min="14084" max="14325" width="10.85546875" style="1"/>
    <col min="14326" max="14326" width="15.42578125" style="1" customWidth="1"/>
    <col min="14327" max="14327" width="2.5703125" style="1" customWidth="1"/>
    <col min="14328" max="14328" width="12.5703125" style="1" customWidth="1"/>
    <col min="14329" max="14329" width="15.85546875" style="1" customWidth="1"/>
    <col min="14330" max="14330" width="11.7109375" style="1" bestFit="1" customWidth="1"/>
    <col min="14331" max="14331" width="2.5703125" style="1" customWidth="1"/>
    <col min="14332" max="14332" width="10.85546875" style="1"/>
    <col min="14333" max="14333" width="3.5703125" style="1" customWidth="1"/>
    <col min="14334" max="14337" width="10.85546875" style="1"/>
    <col min="14338" max="14338" width="2.7109375" style="1" bestFit="1" customWidth="1"/>
    <col min="14339" max="14339" width="10.7109375" style="1" customWidth="1"/>
    <col min="14340" max="14581" width="10.85546875" style="1"/>
    <col min="14582" max="14582" width="15.42578125" style="1" customWidth="1"/>
    <col min="14583" max="14583" width="2.5703125" style="1" customWidth="1"/>
    <col min="14584" max="14584" width="12.5703125" style="1" customWidth="1"/>
    <col min="14585" max="14585" width="15.85546875" style="1" customWidth="1"/>
    <col min="14586" max="14586" width="11.7109375" style="1" bestFit="1" customWidth="1"/>
    <col min="14587" max="14587" width="2.5703125" style="1" customWidth="1"/>
    <col min="14588" max="14588" width="10.85546875" style="1"/>
    <col min="14589" max="14589" width="3.5703125" style="1" customWidth="1"/>
    <col min="14590" max="14593" width="10.85546875" style="1"/>
    <col min="14594" max="14594" width="2.7109375" style="1" bestFit="1" customWidth="1"/>
    <col min="14595" max="14595" width="10.7109375" style="1" customWidth="1"/>
    <col min="14596" max="14837" width="10.85546875" style="1"/>
    <col min="14838" max="14838" width="15.42578125" style="1" customWidth="1"/>
    <col min="14839" max="14839" width="2.5703125" style="1" customWidth="1"/>
    <col min="14840" max="14840" width="12.5703125" style="1" customWidth="1"/>
    <col min="14841" max="14841" width="15.85546875" style="1" customWidth="1"/>
    <col min="14842" max="14842" width="11.7109375" style="1" bestFit="1" customWidth="1"/>
    <col min="14843" max="14843" width="2.5703125" style="1" customWidth="1"/>
    <col min="14844" max="14844" width="10.85546875" style="1"/>
    <col min="14845" max="14845" width="3.5703125" style="1" customWidth="1"/>
    <col min="14846" max="14849" width="10.85546875" style="1"/>
    <col min="14850" max="14850" width="2.7109375" style="1" bestFit="1" customWidth="1"/>
    <col min="14851" max="14851" width="10.7109375" style="1" customWidth="1"/>
    <col min="14852" max="15093" width="10.85546875" style="1"/>
    <col min="15094" max="15094" width="15.42578125" style="1" customWidth="1"/>
    <col min="15095" max="15095" width="2.5703125" style="1" customWidth="1"/>
    <col min="15096" max="15096" width="12.5703125" style="1" customWidth="1"/>
    <col min="15097" max="15097" width="15.85546875" style="1" customWidth="1"/>
    <col min="15098" max="15098" width="11.7109375" style="1" bestFit="1" customWidth="1"/>
    <col min="15099" max="15099" width="2.5703125" style="1" customWidth="1"/>
    <col min="15100" max="15100" width="10.85546875" style="1"/>
    <col min="15101" max="15101" width="3.5703125" style="1" customWidth="1"/>
    <col min="15102" max="15105" width="10.85546875" style="1"/>
    <col min="15106" max="15106" width="2.7109375" style="1" bestFit="1" customWidth="1"/>
    <col min="15107" max="15107" width="10.7109375" style="1" customWidth="1"/>
    <col min="15108" max="15349" width="10.85546875" style="1"/>
    <col min="15350" max="15350" width="15.42578125" style="1" customWidth="1"/>
    <col min="15351" max="15351" width="2.5703125" style="1" customWidth="1"/>
    <col min="15352" max="15352" width="12.5703125" style="1" customWidth="1"/>
    <col min="15353" max="15353" width="15.85546875" style="1" customWidth="1"/>
    <col min="15354" max="15354" width="11.7109375" style="1" bestFit="1" customWidth="1"/>
    <col min="15355" max="15355" width="2.5703125" style="1" customWidth="1"/>
    <col min="15356" max="15356" width="10.85546875" style="1"/>
    <col min="15357" max="15357" width="3.5703125" style="1" customWidth="1"/>
    <col min="15358" max="15361" width="10.85546875" style="1"/>
    <col min="15362" max="15362" width="2.7109375" style="1" bestFit="1" customWidth="1"/>
    <col min="15363" max="15363" width="10.7109375" style="1" customWidth="1"/>
    <col min="15364" max="15605" width="10.85546875" style="1"/>
    <col min="15606" max="15606" width="15.42578125" style="1" customWidth="1"/>
    <col min="15607" max="15607" width="2.5703125" style="1" customWidth="1"/>
    <col min="15608" max="15608" width="12.5703125" style="1" customWidth="1"/>
    <col min="15609" max="15609" width="15.85546875" style="1" customWidth="1"/>
    <col min="15610" max="15610" width="11.7109375" style="1" bestFit="1" customWidth="1"/>
    <col min="15611" max="15611" width="2.5703125" style="1" customWidth="1"/>
    <col min="15612" max="15612" width="10.85546875" style="1"/>
    <col min="15613" max="15613" width="3.5703125" style="1" customWidth="1"/>
    <col min="15614" max="15617" width="10.85546875" style="1"/>
    <col min="15618" max="15618" width="2.7109375" style="1" bestFit="1" customWidth="1"/>
    <col min="15619" max="15619" width="10.7109375" style="1" customWidth="1"/>
    <col min="15620" max="15861" width="10.85546875" style="1"/>
    <col min="15862" max="15862" width="15.42578125" style="1" customWidth="1"/>
    <col min="15863" max="15863" width="2.5703125" style="1" customWidth="1"/>
    <col min="15864" max="15864" width="12.5703125" style="1" customWidth="1"/>
    <col min="15865" max="15865" width="15.85546875" style="1" customWidth="1"/>
    <col min="15866" max="15866" width="11.7109375" style="1" bestFit="1" customWidth="1"/>
    <col min="15867" max="15867" width="2.5703125" style="1" customWidth="1"/>
    <col min="15868" max="15868" width="10.85546875" style="1"/>
    <col min="15869" max="15869" width="3.5703125" style="1" customWidth="1"/>
    <col min="15870" max="15873" width="10.85546875" style="1"/>
    <col min="15874" max="15874" width="2.7109375" style="1" bestFit="1" customWidth="1"/>
    <col min="15875" max="15875" width="10.7109375" style="1" customWidth="1"/>
    <col min="15876" max="16117" width="10.85546875" style="1"/>
    <col min="16118" max="16118" width="15.42578125" style="1" customWidth="1"/>
    <col min="16119" max="16119" width="2.5703125" style="1" customWidth="1"/>
    <col min="16120" max="16120" width="12.5703125" style="1" customWidth="1"/>
    <col min="16121" max="16121" width="15.85546875" style="1" customWidth="1"/>
    <col min="16122" max="16122" width="11.7109375" style="1" bestFit="1" customWidth="1"/>
    <col min="16123" max="16123" width="2.5703125" style="1" customWidth="1"/>
    <col min="16124" max="16124" width="10.85546875" style="1"/>
    <col min="16125" max="16125" width="3.5703125" style="1" customWidth="1"/>
    <col min="16126" max="16129" width="10.85546875" style="1"/>
    <col min="16130" max="16130" width="2.7109375" style="1" bestFit="1" customWidth="1"/>
    <col min="16131" max="16131" width="10.7109375" style="1" customWidth="1"/>
    <col min="16132" max="16384" width="10.85546875" style="1"/>
  </cols>
  <sheetData>
    <row r="1" spans="1:19" ht="15" customHeight="1" x14ac:dyDescent="0.25">
      <c r="A1" s="105" t="s">
        <v>21</v>
      </c>
      <c r="B1" s="98"/>
      <c r="C1" s="98"/>
      <c r="D1" s="98"/>
      <c r="E1" s="98"/>
      <c r="F1" s="106"/>
    </row>
    <row r="2" spans="1:19" ht="15" customHeight="1" x14ac:dyDescent="0.25">
      <c r="A2" s="74" t="s">
        <v>2</v>
      </c>
      <c r="B2" s="57"/>
      <c r="C2" s="57"/>
      <c r="D2" s="57"/>
      <c r="E2" s="57"/>
      <c r="F2" s="58"/>
    </row>
    <row r="3" spans="1:19" ht="15" customHeight="1" x14ac:dyDescent="0.25">
      <c r="A3" s="107" t="s">
        <v>4</v>
      </c>
      <c r="B3" s="99"/>
      <c r="C3" s="99"/>
      <c r="D3" s="99"/>
      <c r="E3" s="99"/>
      <c r="F3" s="100"/>
      <c r="G3" s="73" t="s">
        <v>22</v>
      </c>
      <c r="H3" s="50"/>
      <c r="I3" s="50"/>
      <c r="J3" s="50"/>
      <c r="K3" s="50"/>
      <c r="L3" s="50"/>
      <c r="M3" s="51"/>
      <c r="N3" s="75" t="s">
        <v>1</v>
      </c>
      <c r="O3" s="76"/>
      <c r="P3" s="76"/>
      <c r="Q3" s="76"/>
      <c r="R3" s="163"/>
    </row>
    <row r="4" spans="1:19" ht="7.5" customHeight="1" x14ac:dyDescent="0.25">
      <c r="A4" s="2"/>
      <c r="B4" s="20"/>
      <c r="C4" s="20"/>
      <c r="D4" s="20"/>
      <c r="E4" s="20"/>
      <c r="F4" s="96"/>
      <c r="G4" s="73"/>
      <c r="H4" s="50"/>
      <c r="I4" s="50"/>
      <c r="J4" s="50"/>
      <c r="K4" s="50"/>
      <c r="L4" s="50"/>
      <c r="M4" s="51"/>
      <c r="N4" s="159" t="s">
        <v>3</v>
      </c>
      <c r="O4" s="160"/>
      <c r="P4" s="169" t="str">
        <f>IF(Fabrication!P4="","",Fabrication!P4)</f>
        <v>01-2022</v>
      </c>
      <c r="Q4" s="169"/>
      <c r="R4" s="170"/>
    </row>
    <row r="5" spans="1:19" ht="15" customHeight="1" x14ac:dyDescent="0.25">
      <c r="A5" s="107" t="s">
        <v>48</v>
      </c>
      <c r="B5" s="99"/>
      <c r="C5" s="99"/>
      <c r="D5" s="99"/>
      <c r="E5" s="99"/>
      <c r="F5" s="100"/>
      <c r="G5" s="73"/>
      <c r="H5" s="50"/>
      <c r="I5" s="50"/>
      <c r="J5" s="50"/>
      <c r="K5" s="50"/>
      <c r="L5" s="50"/>
      <c r="M5" s="51"/>
      <c r="N5" s="161"/>
      <c r="O5" s="162"/>
      <c r="P5" s="171"/>
      <c r="Q5" s="171"/>
      <c r="R5" s="172"/>
      <c r="S5" s="20"/>
    </row>
    <row r="6" spans="1:19" ht="15" customHeight="1" x14ac:dyDescent="0.25">
      <c r="A6" s="108" t="s">
        <v>67</v>
      </c>
      <c r="B6" s="101"/>
      <c r="C6" s="101"/>
      <c r="D6" s="101"/>
      <c r="E6" s="101"/>
      <c r="F6" s="102"/>
      <c r="G6" s="104" t="s">
        <v>70</v>
      </c>
      <c r="H6" s="97"/>
      <c r="I6" s="97"/>
      <c r="J6" s="97"/>
      <c r="K6" s="97"/>
      <c r="L6" s="97"/>
      <c r="M6" s="104"/>
      <c r="N6" s="161"/>
      <c r="O6" s="162"/>
      <c r="P6" s="171"/>
      <c r="Q6" s="171"/>
      <c r="R6" s="172"/>
      <c r="S6" s="20"/>
    </row>
    <row r="7" spans="1:19" ht="15" customHeight="1" x14ac:dyDescent="0.25">
      <c r="A7" s="109" t="s">
        <v>20</v>
      </c>
      <c r="B7" s="103"/>
      <c r="C7" s="103"/>
      <c r="D7" s="103"/>
      <c r="E7" s="103"/>
      <c r="F7" s="110"/>
      <c r="G7" s="104"/>
      <c r="H7" s="97"/>
      <c r="I7" s="97"/>
      <c r="J7" s="97"/>
      <c r="K7" s="97"/>
      <c r="L7" s="97"/>
      <c r="M7" s="104"/>
      <c r="N7" s="164"/>
      <c r="O7" s="165"/>
      <c r="P7" s="173"/>
      <c r="Q7" s="173"/>
      <c r="R7" s="174"/>
      <c r="S7" s="20"/>
    </row>
    <row r="8" spans="1:19" ht="15" customHeight="1" x14ac:dyDescent="0.25">
      <c r="N8" s="20"/>
      <c r="O8" s="20"/>
      <c r="P8" s="20"/>
      <c r="Q8" s="20"/>
      <c r="R8" s="20"/>
      <c r="S8" s="20"/>
    </row>
    <row r="9" spans="1:19" s="177" customFormat="1" ht="8.1" customHeight="1" x14ac:dyDescent="0.25">
      <c r="A9" s="175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</row>
    <row r="10" spans="1:19" s="177" customFormat="1" ht="18.75" x14ac:dyDescent="0.25">
      <c r="A10" s="88" t="s">
        <v>40</v>
      </c>
      <c r="B10" s="88"/>
      <c r="C10" s="77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89" t="s">
        <v>43</v>
      </c>
      <c r="O10" s="178" t="str">
        <f>IF(C18="","",IF(Fabrication!O10="","",Fabrication!O10))</f>
        <v/>
      </c>
      <c r="P10" s="178"/>
      <c r="Q10" s="178"/>
      <c r="R10" s="176"/>
    </row>
    <row r="11" spans="1:19" s="177" customFormat="1" ht="3" customHeight="1" x14ac:dyDescent="0.25">
      <c r="A11" s="175"/>
      <c r="B11" s="176"/>
      <c r="C11" s="78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78"/>
      <c r="O11" s="78"/>
      <c r="P11" s="78"/>
      <c r="Q11" s="78"/>
      <c r="R11" s="176"/>
    </row>
    <row r="12" spans="1:19" s="177" customFormat="1" ht="15.75" x14ac:dyDescent="0.25">
      <c r="A12" s="175"/>
      <c r="B12" s="78"/>
      <c r="C12" s="89"/>
      <c r="D12" s="89" t="s">
        <v>6</v>
      </c>
      <c r="E12" s="89"/>
      <c r="F12" s="179" t="str">
        <f>IF(C18="","",IF(Fabrication!F12="","",Fabrication!F12))</f>
        <v/>
      </c>
      <c r="G12" s="179"/>
      <c r="H12" s="179"/>
      <c r="I12" s="179"/>
      <c r="J12" s="179"/>
      <c r="K12" s="179"/>
      <c r="L12" s="179"/>
      <c r="M12" s="78"/>
      <c r="N12" s="78"/>
      <c r="O12" s="89"/>
      <c r="P12" s="89" t="s">
        <v>7</v>
      </c>
      <c r="Q12" s="90" t="str">
        <f>IF(C18="","",IF(Fabrication!Q12="","",Fabrication!Q12))</f>
        <v/>
      </c>
      <c r="R12" s="176"/>
    </row>
    <row r="13" spans="1:19" s="177" customFormat="1" ht="3" customHeight="1" x14ac:dyDescent="0.25">
      <c r="A13" s="175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176"/>
      <c r="P13" s="176"/>
      <c r="Q13" s="176"/>
      <c r="R13" s="176"/>
    </row>
    <row r="14" spans="1:19" s="177" customFormat="1" ht="15.75" x14ac:dyDescent="0.25">
      <c r="A14" s="175"/>
      <c r="B14" s="180" t="s">
        <v>44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176"/>
      <c r="P14" s="176"/>
      <c r="Q14" s="176"/>
      <c r="R14" s="176"/>
    </row>
    <row r="15" spans="1:19" s="177" customFormat="1" ht="3" customHeight="1" x14ac:dyDescent="0.25">
      <c r="A15" s="175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176"/>
      <c r="P15" s="176"/>
      <c r="Q15" s="176"/>
      <c r="R15" s="176"/>
    </row>
    <row r="16" spans="1:19" s="177" customFormat="1" ht="15.75" x14ac:dyDescent="0.25">
      <c r="A16" s="175"/>
      <c r="B16" s="78"/>
      <c r="C16" s="90" t="str">
        <f>IF(Fabrication!C16="","",Fabrication!C16)</f>
        <v/>
      </c>
      <c r="D16" s="78" t="s">
        <v>45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176"/>
      <c r="P16" s="176"/>
      <c r="Q16" s="176"/>
      <c r="R16" s="176"/>
    </row>
    <row r="17" spans="1:18" s="177" customFormat="1" ht="3" customHeight="1" x14ac:dyDescent="0.25">
      <c r="A17" s="175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176"/>
      <c r="P17" s="176"/>
      <c r="Q17" s="176"/>
      <c r="R17" s="176"/>
    </row>
    <row r="18" spans="1:18" s="177" customFormat="1" ht="15.75" x14ac:dyDescent="0.25">
      <c r="A18" s="175"/>
      <c r="B18" s="78"/>
      <c r="C18" s="90" t="str">
        <f>IF(Fabrication!C18="","",Fabrication!C18)</f>
        <v/>
      </c>
      <c r="D18" s="78" t="s">
        <v>46</v>
      </c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176"/>
      <c r="P18" s="176"/>
      <c r="Q18" s="176"/>
      <c r="R18" s="176"/>
    </row>
    <row r="19" spans="1:18" s="177" customFormat="1" ht="3" customHeight="1" x14ac:dyDescent="0.25">
      <c r="A19" s="175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176"/>
      <c r="P19" s="176"/>
      <c r="Q19" s="176"/>
      <c r="R19" s="176"/>
    </row>
    <row r="20" spans="1:18" s="177" customFormat="1" ht="15.75" x14ac:dyDescent="0.25">
      <c r="A20" s="175"/>
      <c r="B20" s="78"/>
      <c r="C20" s="78"/>
      <c r="D20" s="78"/>
      <c r="E20" s="78"/>
      <c r="F20" s="78"/>
      <c r="G20" s="78"/>
      <c r="H20" s="91" t="s">
        <v>11</v>
      </c>
      <c r="I20" s="91"/>
      <c r="J20" s="181" t="str">
        <f>IF(C18="","",IF(Fabrication!J20="","",Fabrication!J20))</f>
        <v/>
      </c>
      <c r="K20" s="181"/>
      <c r="L20" s="181"/>
      <c r="M20" s="181"/>
      <c r="N20" s="181"/>
      <c r="O20" s="181"/>
      <c r="P20" s="181"/>
      <c r="Q20" s="181"/>
      <c r="R20" s="176"/>
    </row>
    <row r="21" spans="1:18" s="177" customFormat="1" ht="3" customHeight="1" x14ac:dyDescent="0.25">
      <c r="A21" s="175"/>
      <c r="B21" s="78"/>
      <c r="C21" s="78"/>
      <c r="D21" s="78"/>
      <c r="E21" s="78"/>
      <c r="F21" s="78"/>
      <c r="G21" s="78"/>
      <c r="H21" s="92"/>
      <c r="I21" s="92"/>
      <c r="J21" s="78"/>
      <c r="K21" s="78"/>
      <c r="L21" s="78"/>
      <c r="M21" s="78"/>
      <c r="N21" s="78"/>
      <c r="O21" s="176"/>
      <c r="P21" s="176"/>
      <c r="Q21" s="176"/>
      <c r="R21" s="176"/>
    </row>
    <row r="22" spans="1:18" s="177" customFormat="1" ht="15.75" x14ac:dyDescent="0.25">
      <c r="A22" s="175"/>
      <c r="B22" s="78"/>
      <c r="C22" s="78"/>
      <c r="D22" s="78"/>
      <c r="E22" s="78"/>
      <c r="F22" s="78"/>
      <c r="G22" s="78"/>
      <c r="H22" s="91" t="s">
        <v>12</v>
      </c>
      <c r="I22" s="91"/>
      <c r="J22" s="181" t="str">
        <f>IF(C18="","",IF(Fabrication!J22="","",Fabrication!J22))</f>
        <v/>
      </c>
      <c r="K22" s="181"/>
      <c r="L22" s="181"/>
      <c r="M22" s="181"/>
      <c r="N22" s="181"/>
      <c r="O22" s="181"/>
      <c r="P22" s="181"/>
      <c r="Q22" s="181"/>
      <c r="R22" s="176"/>
    </row>
    <row r="23" spans="1:18" s="177" customFormat="1" ht="3" customHeight="1" x14ac:dyDescent="0.25">
      <c r="A23" s="175"/>
      <c r="B23" s="78"/>
      <c r="C23" s="78"/>
      <c r="D23" s="78"/>
      <c r="E23" s="78"/>
      <c r="F23" s="78"/>
      <c r="G23" s="78"/>
      <c r="H23" s="92"/>
      <c r="I23" s="92"/>
      <c r="J23" s="78"/>
      <c r="K23" s="78"/>
      <c r="L23" s="78"/>
      <c r="M23" s="78"/>
      <c r="N23" s="78"/>
      <c r="O23" s="176"/>
      <c r="P23" s="176"/>
      <c r="Q23" s="176"/>
      <c r="R23" s="176"/>
    </row>
    <row r="24" spans="1:18" s="177" customFormat="1" ht="15.75" x14ac:dyDescent="0.25">
      <c r="A24" s="175"/>
      <c r="B24" s="78"/>
      <c r="C24" s="78"/>
      <c r="D24" s="78"/>
      <c r="E24" s="78"/>
      <c r="F24" s="78"/>
      <c r="G24" s="78"/>
      <c r="H24" s="92"/>
      <c r="I24" s="92"/>
      <c r="J24" s="181" t="str">
        <f>IF(C18="","",IF(Fabrication!J24="","",Fabrication!J24))</f>
        <v/>
      </c>
      <c r="K24" s="181"/>
      <c r="L24" s="181"/>
      <c r="M24" s="181"/>
      <c r="N24" s="181"/>
      <c r="O24" s="181"/>
      <c r="P24" s="181"/>
      <c r="Q24" s="181"/>
      <c r="R24" s="176"/>
    </row>
    <row r="25" spans="1:18" s="177" customFormat="1" ht="3" customHeight="1" x14ac:dyDescent="0.25">
      <c r="A25" s="175"/>
      <c r="B25" s="78"/>
      <c r="C25" s="78"/>
      <c r="D25" s="78"/>
      <c r="E25" s="78"/>
      <c r="F25" s="78"/>
      <c r="G25" s="78"/>
      <c r="H25" s="92"/>
      <c r="I25" s="92"/>
      <c r="J25" s="78"/>
      <c r="K25" s="78"/>
      <c r="L25" s="78"/>
      <c r="M25" s="78"/>
      <c r="N25" s="78"/>
      <c r="O25" s="176"/>
      <c r="P25" s="176"/>
      <c r="Q25" s="176"/>
      <c r="R25" s="176"/>
    </row>
    <row r="26" spans="1:18" s="177" customFormat="1" ht="15.75" x14ac:dyDescent="0.25">
      <c r="A26" s="175"/>
      <c r="B26" s="78"/>
      <c r="C26" s="78"/>
      <c r="D26" s="78"/>
      <c r="E26" s="78"/>
      <c r="F26" s="78"/>
      <c r="G26" s="78"/>
      <c r="H26" s="91" t="s">
        <v>41</v>
      </c>
      <c r="I26" s="91"/>
      <c r="J26" s="181" t="str">
        <f>IF(C18="","",IF(Fabrication!J26="","",Fabrication!J26))</f>
        <v/>
      </c>
      <c r="K26" s="181"/>
      <c r="L26" s="89" t="s">
        <v>42</v>
      </c>
      <c r="M26" s="182" t="str">
        <f>IF(C18="","",IF(Fabrication!M26="","",Fabrication!M26))</f>
        <v/>
      </c>
      <c r="N26" s="182"/>
      <c r="O26" s="182"/>
      <c r="P26" s="182"/>
      <c r="Q26" s="182"/>
      <c r="R26" s="176"/>
    </row>
    <row r="27" spans="1:18" s="177" customFormat="1" ht="15.75" x14ac:dyDescent="0.25">
      <c r="A27" s="175"/>
      <c r="B27" s="180" t="s">
        <v>47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176"/>
      <c r="P27" s="176"/>
      <c r="Q27" s="176"/>
      <c r="R27" s="176"/>
    </row>
    <row r="28" spans="1:18" s="177" customFormat="1" ht="3" customHeight="1" x14ac:dyDescent="0.25">
      <c r="A28" s="175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176"/>
      <c r="P28" s="176"/>
      <c r="Q28" s="176"/>
      <c r="R28" s="176"/>
    </row>
    <row r="29" spans="1:18" s="177" customFormat="1" ht="15.75" x14ac:dyDescent="0.25">
      <c r="A29" s="175"/>
      <c r="B29" s="78"/>
      <c r="C29" s="183" t="str">
        <f>IF(C18="","",IF(Fabrication!C29="","",Fabrication!C29))</f>
        <v/>
      </c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76"/>
    </row>
    <row r="30" spans="1:18" s="177" customFormat="1" ht="15.75" x14ac:dyDescent="0.25">
      <c r="A30" s="175"/>
      <c r="B30" s="78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76"/>
    </row>
    <row r="31" spans="1:18" s="177" customFormat="1" ht="15.75" x14ac:dyDescent="0.25">
      <c r="A31" s="175"/>
      <c r="B31" s="78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76"/>
    </row>
    <row r="32" spans="1:18" s="177" customFormat="1" ht="8.1" customHeight="1" x14ac:dyDescent="0.25">
      <c r="A32" s="175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176"/>
      <c r="P32" s="176"/>
      <c r="Q32" s="176"/>
      <c r="R32" s="176"/>
    </row>
    <row r="33" spans="1:18" ht="18.75" x14ac:dyDescent="0.25">
      <c r="A33" s="125" t="s">
        <v>49</v>
      </c>
      <c r="B33" s="111"/>
      <c r="C33" s="111"/>
      <c r="D33" s="111"/>
      <c r="E33" s="111"/>
      <c r="F33" s="112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4"/>
      <c r="R33" s="112"/>
    </row>
    <row r="34" spans="1:18" x14ac:dyDescent="0.25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2"/>
    </row>
    <row r="35" spans="1:18" ht="15.75" x14ac:dyDescent="0.25">
      <c r="A35" s="113"/>
      <c r="B35" s="128" t="s">
        <v>50</v>
      </c>
      <c r="C35" s="128"/>
      <c r="D35" s="128"/>
      <c r="E35" s="128"/>
      <c r="F35" s="128"/>
      <c r="G35" s="113"/>
      <c r="H35" s="113"/>
      <c r="I35" s="113"/>
      <c r="J35" s="113"/>
      <c r="K35" s="113"/>
      <c r="L35" s="113"/>
      <c r="M35" s="113"/>
      <c r="N35" s="116"/>
      <c r="O35" s="116"/>
      <c r="P35" s="116"/>
      <c r="Q35" s="116"/>
      <c r="R35" s="112"/>
    </row>
    <row r="36" spans="1:18" x14ac:dyDescent="0.25">
      <c r="A36" s="113"/>
      <c r="B36" s="127" t="s">
        <v>51</v>
      </c>
      <c r="C36" s="127"/>
      <c r="D36" s="127"/>
      <c r="E36" s="127"/>
      <c r="F36" s="127"/>
      <c r="G36" s="127"/>
      <c r="H36" s="113"/>
      <c r="I36" s="113"/>
      <c r="J36" s="113"/>
      <c r="K36" s="113"/>
      <c r="L36" s="113"/>
      <c r="M36" s="113"/>
      <c r="N36" s="129" t="s">
        <v>61</v>
      </c>
      <c r="O36" s="150"/>
      <c r="P36" s="150"/>
      <c r="Q36" s="150"/>
      <c r="R36" s="112"/>
    </row>
    <row r="37" spans="1:18" ht="3" customHeight="1" x14ac:dyDescent="0.25">
      <c r="A37" s="113"/>
      <c r="B37" s="127"/>
      <c r="C37" s="127"/>
      <c r="D37" s="127"/>
      <c r="E37" s="127"/>
      <c r="F37" s="127"/>
      <c r="G37" s="127"/>
      <c r="H37" s="117"/>
      <c r="I37" s="117"/>
      <c r="J37" s="118"/>
      <c r="K37" s="118"/>
      <c r="L37" s="118"/>
      <c r="M37" s="118"/>
      <c r="N37" s="119"/>
      <c r="O37" s="119"/>
      <c r="P37" s="120"/>
      <c r="Q37" s="121"/>
      <c r="R37" s="112"/>
    </row>
    <row r="38" spans="1:18" ht="15" customHeight="1" x14ac:dyDescent="0.25">
      <c r="A38" s="113"/>
      <c r="B38" s="122"/>
      <c r="C38" s="126" t="str">
        <f>IF(C18="","",IF(Fabrication!C38="","",Fabrication!C38))</f>
        <v/>
      </c>
      <c r="D38" s="123" t="s">
        <v>26</v>
      </c>
      <c r="E38" s="123"/>
      <c r="F38" s="123"/>
      <c r="G38" s="122"/>
      <c r="H38" s="122"/>
      <c r="I38" s="122"/>
      <c r="J38" s="118"/>
      <c r="K38" s="118"/>
      <c r="L38" s="118"/>
      <c r="M38" s="118"/>
      <c r="N38" s="166" t="s">
        <v>27</v>
      </c>
      <c r="O38" s="166"/>
      <c r="P38" s="166"/>
      <c r="Q38" s="166"/>
      <c r="R38" s="112"/>
    </row>
    <row r="39" spans="1:18" ht="3" customHeight="1" x14ac:dyDescent="0.25">
      <c r="A39" s="113"/>
      <c r="B39" s="124"/>
      <c r="C39" s="124"/>
      <c r="D39" s="124"/>
      <c r="E39" s="124"/>
      <c r="F39" s="124"/>
      <c r="G39" s="113"/>
      <c r="H39" s="113"/>
      <c r="I39" s="113"/>
      <c r="J39" s="118"/>
      <c r="K39" s="118"/>
      <c r="L39" s="118"/>
      <c r="M39" s="118"/>
      <c r="N39" s="166"/>
      <c r="O39" s="166"/>
      <c r="P39" s="166"/>
      <c r="Q39" s="166"/>
      <c r="R39" s="112"/>
    </row>
    <row r="40" spans="1:18" ht="15.75" customHeight="1" x14ac:dyDescent="0.25">
      <c r="A40" s="113"/>
      <c r="B40" s="122"/>
      <c r="C40" s="126" t="str">
        <f>IF(C18="","",IF(Fabrication!C40="","",Fabrication!C40))</f>
        <v/>
      </c>
      <c r="D40" s="123" t="s">
        <v>28</v>
      </c>
      <c r="E40" s="123"/>
      <c r="F40" s="123"/>
      <c r="G40" s="122"/>
      <c r="H40" s="122"/>
      <c r="I40" s="122"/>
      <c r="J40" s="118"/>
      <c r="K40" s="118"/>
      <c r="L40" s="118"/>
      <c r="M40" s="118"/>
      <c r="N40" s="166"/>
      <c r="O40" s="166"/>
      <c r="P40" s="166"/>
      <c r="Q40" s="166"/>
      <c r="R40" s="112"/>
    </row>
    <row r="41" spans="1:18" ht="6.95" customHeight="1" x14ac:dyDescent="0.25">
      <c r="A41" s="113"/>
      <c r="B41" s="124"/>
      <c r="C41" s="124"/>
      <c r="D41" s="124"/>
      <c r="E41" s="124"/>
      <c r="F41" s="124"/>
      <c r="G41" s="113"/>
      <c r="H41" s="113"/>
      <c r="I41" s="113"/>
      <c r="J41" s="117"/>
      <c r="K41" s="117"/>
      <c r="L41" s="117"/>
      <c r="M41" s="117"/>
      <c r="N41" s="113"/>
      <c r="O41" s="113"/>
      <c r="P41" s="113"/>
      <c r="Q41" s="113"/>
      <c r="R41" s="112"/>
    </row>
    <row r="42" spans="1:18" x14ac:dyDescent="0.25">
      <c r="A42" s="112"/>
      <c r="B42" s="156" t="s">
        <v>59</v>
      </c>
      <c r="C42" s="156"/>
      <c r="D42" s="157" t="s">
        <v>29</v>
      </c>
      <c r="E42" s="157"/>
      <c r="F42" s="157"/>
      <c r="G42" s="157"/>
      <c r="H42" s="157"/>
      <c r="I42" s="157"/>
      <c r="J42" s="157"/>
      <c r="K42" s="157"/>
      <c r="L42" s="157"/>
      <c r="M42" s="158" t="s">
        <v>60</v>
      </c>
      <c r="N42" s="157" t="s">
        <v>52</v>
      </c>
      <c r="O42" s="157"/>
      <c r="P42" s="157" t="s">
        <v>30</v>
      </c>
      <c r="Q42" s="157"/>
      <c r="R42" s="112"/>
    </row>
    <row r="43" spans="1:18" x14ac:dyDescent="0.25">
      <c r="A43" s="112"/>
      <c r="B43" s="153" t="str">
        <f>IF($C$18="","",IF(Fabrication!B43="","",Fabrication!B43))</f>
        <v/>
      </c>
      <c r="C43" s="153"/>
      <c r="D43" s="154" t="str">
        <f>IF($C$18="","",IF(Fabrication!D43="","",Fabrication!D43))</f>
        <v/>
      </c>
      <c r="E43" s="154"/>
      <c r="F43" s="154"/>
      <c r="G43" s="154"/>
      <c r="H43" s="154"/>
      <c r="I43" s="154"/>
      <c r="J43" s="154"/>
      <c r="K43" s="154"/>
      <c r="L43" s="154"/>
      <c r="M43" s="184" t="str">
        <f>IF($C$18="","",IF(Fabrication!M43="","",Fabrication!M43))</f>
        <v/>
      </c>
      <c r="N43" s="185" t="str">
        <f>IF($C$18="","",IF(Fabrication!N43="","",Fabrication!N43))</f>
        <v/>
      </c>
      <c r="O43" s="185"/>
      <c r="P43" s="155" t="str">
        <f>IF(M43="","",M43*N43)</f>
        <v/>
      </c>
      <c r="Q43" s="155"/>
      <c r="R43" s="112"/>
    </row>
    <row r="44" spans="1:18" x14ac:dyDescent="0.25">
      <c r="A44" s="113"/>
      <c r="B44" s="153" t="str">
        <f>IF($C$18="","",IF(Fabrication!B44="","",Fabrication!B44))</f>
        <v/>
      </c>
      <c r="C44" s="153"/>
      <c r="D44" s="154" t="str">
        <f>IF($C$18="","",IF(Fabrication!D44="","",Fabrication!D44))</f>
        <v/>
      </c>
      <c r="E44" s="154"/>
      <c r="F44" s="154"/>
      <c r="G44" s="154"/>
      <c r="H44" s="154"/>
      <c r="I44" s="154"/>
      <c r="J44" s="154"/>
      <c r="K44" s="154"/>
      <c r="L44" s="154"/>
      <c r="M44" s="184" t="str">
        <f>IF($C$18="","",IF(Fabrication!M44="","",Fabrication!M44))</f>
        <v/>
      </c>
      <c r="N44" s="185" t="str">
        <f>IF($C$18="","",IF(Fabrication!N44="","",Fabrication!N44))</f>
        <v/>
      </c>
      <c r="O44" s="185"/>
      <c r="P44" s="155" t="str">
        <f t="shared" ref="P44:P52" si="0">IF(M44="","",M44*N44)</f>
        <v/>
      </c>
      <c r="Q44" s="155"/>
      <c r="R44" s="112"/>
    </row>
    <row r="45" spans="1:18" ht="15" customHeight="1" x14ac:dyDescent="0.25">
      <c r="A45" s="112"/>
      <c r="B45" s="153" t="str">
        <f>IF($C$18="","",IF(Fabrication!B45="","",Fabrication!B45))</f>
        <v/>
      </c>
      <c r="C45" s="153"/>
      <c r="D45" s="154" t="str">
        <f>IF($C$18="","",IF(Fabrication!D45="","",Fabrication!D45))</f>
        <v/>
      </c>
      <c r="E45" s="154"/>
      <c r="F45" s="154"/>
      <c r="G45" s="154"/>
      <c r="H45" s="154"/>
      <c r="I45" s="154"/>
      <c r="J45" s="154"/>
      <c r="K45" s="154"/>
      <c r="L45" s="154"/>
      <c r="M45" s="184" t="str">
        <f>IF($C$18="","",IF(Fabrication!M45="","",Fabrication!M45))</f>
        <v/>
      </c>
      <c r="N45" s="185" t="str">
        <f>IF($C$18="","",IF(Fabrication!N45="","",Fabrication!N45))</f>
        <v/>
      </c>
      <c r="O45" s="185"/>
      <c r="P45" s="155" t="str">
        <f t="shared" si="0"/>
        <v/>
      </c>
      <c r="Q45" s="155"/>
      <c r="R45" s="112"/>
    </row>
    <row r="46" spans="1:18" x14ac:dyDescent="0.25">
      <c r="A46" s="112"/>
      <c r="B46" s="153" t="str">
        <f>IF($C$18="","",IF(Fabrication!B46="","",Fabrication!B46))</f>
        <v/>
      </c>
      <c r="C46" s="153"/>
      <c r="D46" s="154" t="str">
        <f>IF($C$18="","",IF(Fabrication!D46="","",Fabrication!D46))</f>
        <v/>
      </c>
      <c r="E46" s="154"/>
      <c r="F46" s="154"/>
      <c r="G46" s="154"/>
      <c r="H46" s="154"/>
      <c r="I46" s="154"/>
      <c r="J46" s="154"/>
      <c r="K46" s="154"/>
      <c r="L46" s="154"/>
      <c r="M46" s="184" t="str">
        <f>IF($C$18="","",IF(Fabrication!M46="","",Fabrication!M46))</f>
        <v/>
      </c>
      <c r="N46" s="185" t="str">
        <f>IF($C$18="","",IF(Fabrication!N46="","",Fabrication!N46))</f>
        <v/>
      </c>
      <c r="O46" s="185"/>
      <c r="P46" s="155" t="str">
        <f t="shared" si="0"/>
        <v/>
      </c>
      <c r="Q46" s="155"/>
      <c r="R46" s="112"/>
    </row>
    <row r="47" spans="1:18" x14ac:dyDescent="0.25">
      <c r="A47" s="112"/>
      <c r="B47" s="153" t="str">
        <f>IF($C$18="","",IF(Fabrication!B47="","",Fabrication!B47))</f>
        <v/>
      </c>
      <c r="C47" s="153"/>
      <c r="D47" s="154" t="str">
        <f>IF($C$18="","",IF(Fabrication!D47="","",Fabrication!D47))</f>
        <v/>
      </c>
      <c r="E47" s="154"/>
      <c r="F47" s="154"/>
      <c r="G47" s="154"/>
      <c r="H47" s="154"/>
      <c r="I47" s="154"/>
      <c r="J47" s="154"/>
      <c r="K47" s="154"/>
      <c r="L47" s="154"/>
      <c r="M47" s="184" t="str">
        <f>IF($C$18="","",IF(Fabrication!M47="","",Fabrication!M47))</f>
        <v/>
      </c>
      <c r="N47" s="185" t="str">
        <f>IF($C$18="","",IF(Fabrication!N47="","",Fabrication!N47))</f>
        <v/>
      </c>
      <c r="O47" s="185"/>
      <c r="P47" s="155" t="str">
        <f t="shared" si="0"/>
        <v/>
      </c>
      <c r="Q47" s="155"/>
      <c r="R47" s="112"/>
    </row>
    <row r="48" spans="1:18" x14ac:dyDescent="0.25">
      <c r="A48" s="112"/>
      <c r="B48" s="153" t="str">
        <f>IF($C$18="","",IF(Fabrication!B48="","",Fabrication!B48))</f>
        <v/>
      </c>
      <c r="C48" s="153"/>
      <c r="D48" s="154" t="str">
        <f>IF($C$18="","",IF(Fabrication!D48="","",Fabrication!D48))</f>
        <v/>
      </c>
      <c r="E48" s="154"/>
      <c r="F48" s="154"/>
      <c r="G48" s="154"/>
      <c r="H48" s="154"/>
      <c r="I48" s="154"/>
      <c r="J48" s="154"/>
      <c r="K48" s="154"/>
      <c r="L48" s="154"/>
      <c r="M48" s="184" t="str">
        <f>IF($C$18="","",IF(Fabrication!M48="","",Fabrication!M48))</f>
        <v/>
      </c>
      <c r="N48" s="185" t="str">
        <f>IF($C$18="","",IF(Fabrication!N48="","",Fabrication!N48))</f>
        <v/>
      </c>
      <c r="O48" s="185"/>
      <c r="P48" s="155" t="str">
        <f t="shared" si="0"/>
        <v/>
      </c>
      <c r="Q48" s="155"/>
      <c r="R48" s="112"/>
    </row>
    <row r="49" spans="1:18" x14ac:dyDescent="0.25">
      <c r="A49" s="112"/>
      <c r="B49" s="153" t="str">
        <f>IF($C$18="","",IF(Fabrication!B49="","",Fabrication!B49))</f>
        <v/>
      </c>
      <c r="C49" s="153"/>
      <c r="D49" s="154" t="str">
        <f>IF($C$18="","",IF(Fabrication!D49="","",Fabrication!D49))</f>
        <v/>
      </c>
      <c r="E49" s="154"/>
      <c r="F49" s="154"/>
      <c r="G49" s="154"/>
      <c r="H49" s="154"/>
      <c r="I49" s="154"/>
      <c r="J49" s="154"/>
      <c r="K49" s="154"/>
      <c r="L49" s="154"/>
      <c r="M49" s="184" t="str">
        <f>IF($C$18="","",IF(Fabrication!M49="","",Fabrication!M49))</f>
        <v/>
      </c>
      <c r="N49" s="185" t="str">
        <f>IF($C$18="","",IF(Fabrication!N49="","",Fabrication!N49))</f>
        <v/>
      </c>
      <c r="O49" s="185"/>
      <c r="P49" s="155" t="str">
        <f t="shared" si="0"/>
        <v/>
      </c>
      <c r="Q49" s="155"/>
      <c r="R49" s="112"/>
    </row>
    <row r="50" spans="1:18" x14ac:dyDescent="0.25">
      <c r="A50" s="112"/>
      <c r="B50" s="153" t="str">
        <f>IF($C$18="","",IF(Fabrication!B50="","",Fabrication!B50))</f>
        <v/>
      </c>
      <c r="C50" s="153"/>
      <c r="D50" s="154" t="str">
        <f>IF($C$18="","",IF(Fabrication!D50="","",Fabrication!D50))</f>
        <v/>
      </c>
      <c r="E50" s="154"/>
      <c r="F50" s="154"/>
      <c r="G50" s="154"/>
      <c r="H50" s="154"/>
      <c r="I50" s="154"/>
      <c r="J50" s="154"/>
      <c r="K50" s="154"/>
      <c r="L50" s="154"/>
      <c r="M50" s="184" t="str">
        <f>IF($C$18="","",IF(Fabrication!M50="","",Fabrication!M50))</f>
        <v/>
      </c>
      <c r="N50" s="185" t="str">
        <f>IF($C$18="","",IF(Fabrication!N50="","",Fabrication!N50))</f>
        <v/>
      </c>
      <c r="O50" s="185"/>
      <c r="P50" s="155" t="str">
        <f t="shared" si="0"/>
        <v/>
      </c>
      <c r="Q50" s="155"/>
      <c r="R50" s="112"/>
    </row>
    <row r="51" spans="1:18" x14ac:dyDescent="0.25">
      <c r="A51" s="112"/>
      <c r="B51" s="153" t="str">
        <f>IF($C$18="","",IF(Fabrication!B51="","",Fabrication!B51))</f>
        <v/>
      </c>
      <c r="C51" s="153"/>
      <c r="D51" s="154" t="str">
        <f>IF($C$18="","",IF(Fabrication!D51="","",Fabrication!D51))</f>
        <v/>
      </c>
      <c r="E51" s="154"/>
      <c r="F51" s="154"/>
      <c r="G51" s="154"/>
      <c r="H51" s="154"/>
      <c r="I51" s="154"/>
      <c r="J51" s="154"/>
      <c r="K51" s="154"/>
      <c r="L51" s="154"/>
      <c r="M51" s="184" t="str">
        <f>IF($C$18="","",IF(Fabrication!M51="","",Fabrication!M51))</f>
        <v/>
      </c>
      <c r="N51" s="185" t="str">
        <f>IF($C$18="","",IF(Fabrication!N51="","",Fabrication!N51))</f>
        <v/>
      </c>
      <c r="O51" s="185"/>
      <c r="P51" s="155" t="str">
        <f t="shared" si="0"/>
        <v/>
      </c>
      <c r="Q51" s="155"/>
      <c r="R51" s="112"/>
    </row>
    <row r="52" spans="1:18" x14ac:dyDescent="0.25">
      <c r="A52" s="112"/>
      <c r="B52" s="153" t="str">
        <f>IF($C$18="","",IF(Fabrication!B52="","",Fabrication!B52))</f>
        <v/>
      </c>
      <c r="C52" s="153"/>
      <c r="D52" s="154" t="str">
        <f>IF($C$18="","",IF(Fabrication!D52="","",Fabrication!D52))</f>
        <v/>
      </c>
      <c r="E52" s="154"/>
      <c r="F52" s="154"/>
      <c r="G52" s="154"/>
      <c r="H52" s="154"/>
      <c r="I52" s="154"/>
      <c r="J52" s="154"/>
      <c r="K52" s="154"/>
      <c r="L52" s="154"/>
      <c r="M52" s="184" t="str">
        <f>IF($C$18="","",IF(Fabrication!M52="","",Fabrication!M52))</f>
        <v/>
      </c>
      <c r="N52" s="185" t="str">
        <f>IF($C$18="","",IF(Fabrication!N52="","",Fabrication!N52))</f>
        <v/>
      </c>
      <c r="O52" s="185"/>
      <c r="P52" s="155" t="str">
        <f t="shared" si="0"/>
        <v/>
      </c>
      <c r="Q52" s="155"/>
      <c r="R52" s="112"/>
    </row>
    <row r="53" spans="1:18" ht="3" customHeight="1" x14ac:dyDescent="0.25">
      <c r="A53" s="112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35"/>
      <c r="O53" s="135"/>
      <c r="P53" s="113"/>
      <c r="Q53" s="113"/>
      <c r="R53" s="112"/>
    </row>
    <row r="54" spans="1:18" x14ac:dyDescent="0.25">
      <c r="A54" s="112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35" t="s">
        <v>53</v>
      </c>
      <c r="O54" s="135"/>
      <c r="P54" s="186" t="str">
        <f>IF(P43="","",SUM(P43:Q52))</f>
        <v/>
      </c>
      <c r="Q54" s="187"/>
      <c r="R54" s="112"/>
    </row>
    <row r="55" spans="1:18" ht="3" customHeight="1" x14ac:dyDescent="0.25">
      <c r="A55" s="112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35"/>
      <c r="O55" s="135"/>
      <c r="P55" s="113"/>
      <c r="Q55" s="113"/>
      <c r="R55" s="112"/>
    </row>
    <row r="56" spans="1:18" x14ac:dyDescent="0.25">
      <c r="A56" s="112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35" t="s">
        <v>54</v>
      </c>
      <c r="O56" s="135"/>
      <c r="P56" s="186" t="str">
        <f>IF(P54="","",P54*0.2)</f>
        <v/>
      </c>
      <c r="Q56" s="187"/>
      <c r="R56" s="112"/>
    </row>
    <row r="57" spans="1:18" ht="3" customHeight="1" x14ac:dyDescent="0.25">
      <c r="A57" s="112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20"/>
      <c r="O57" s="120"/>
      <c r="P57" s="113"/>
      <c r="Q57" s="113"/>
      <c r="R57" s="112"/>
    </row>
    <row r="58" spans="1:18" x14ac:dyDescent="0.25">
      <c r="A58" s="112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39" t="s">
        <v>55</v>
      </c>
      <c r="O58" s="139"/>
      <c r="P58" s="188" t="str">
        <f>IF(P56="","",P54+P56)</f>
        <v/>
      </c>
      <c r="Q58" s="189"/>
      <c r="R58" s="112"/>
    </row>
    <row r="59" spans="1:18" x14ac:dyDescent="0.25">
      <c r="A59" s="112"/>
      <c r="B59" s="115" t="s">
        <v>32</v>
      </c>
      <c r="C59" s="115"/>
      <c r="D59" s="115"/>
      <c r="E59" s="115"/>
      <c r="F59" s="115"/>
      <c r="G59" s="113"/>
      <c r="H59" s="113"/>
      <c r="I59" s="113"/>
      <c r="J59" s="113"/>
      <c r="K59" s="113"/>
      <c r="L59" s="113"/>
      <c r="M59" s="113"/>
      <c r="N59" s="135"/>
      <c r="O59" s="135"/>
      <c r="P59" s="113"/>
      <c r="Q59" s="113"/>
      <c r="R59" s="112"/>
    </row>
    <row r="60" spans="1:18" x14ac:dyDescent="0.25">
      <c r="A60" s="112"/>
      <c r="B60" s="130"/>
      <c r="C60" s="130" t="s">
        <v>33</v>
      </c>
      <c r="D60" s="130"/>
      <c r="E60" s="130"/>
      <c r="F60" s="120"/>
      <c r="G60" s="143"/>
      <c r="H60" s="131" t="s">
        <v>24</v>
      </c>
      <c r="I60" s="131"/>
      <c r="J60" s="143"/>
      <c r="K60" s="113" t="s">
        <v>34</v>
      </c>
      <c r="L60" s="113"/>
      <c r="M60" s="113"/>
      <c r="N60" s="135"/>
      <c r="O60" s="135"/>
      <c r="P60" s="132" t="str">
        <f>IF(G60="","",G60*J60)</f>
        <v/>
      </c>
      <c r="Q60" s="138"/>
      <c r="R60" s="112"/>
    </row>
    <row r="61" spans="1:18" ht="3" customHeight="1" x14ac:dyDescent="0.25">
      <c r="A61" s="112"/>
      <c r="B61" s="130"/>
      <c r="C61" s="130"/>
      <c r="D61" s="130"/>
      <c r="E61" s="130"/>
      <c r="F61" s="120"/>
      <c r="G61" s="120"/>
      <c r="H61" s="131"/>
      <c r="I61" s="131"/>
      <c r="J61" s="113"/>
      <c r="K61" s="113"/>
      <c r="L61" s="113"/>
      <c r="M61" s="113"/>
      <c r="N61" s="120"/>
      <c r="O61" s="120"/>
      <c r="P61" s="147"/>
      <c r="Q61" s="147"/>
      <c r="R61" s="112"/>
    </row>
    <row r="62" spans="1:18" x14ac:dyDescent="0.25">
      <c r="A62" s="112"/>
      <c r="B62" s="140"/>
      <c r="C62" s="130" t="s">
        <v>35</v>
      </c>
      <c r="D62" s="130"/>
      <c r="E62" s="130"/>
      <c r="F62" s="120"/>
      <c r="G62" s="143"/>
      <c r="H62" s="131" t="s">
        <v>24</v>
      </c>
      <c r="I62" s="131"/>
      <c r="J62" s="143"/>
      <c r="K62" s="113" t="s">
        <v>34</v>
      </c>
      <c r="L62" s="113"/>
      <c r="M62" s="113"/>
      <c r="N62" s="135"/>
      <c r="O62" s="135"/>
      <c r="P62" s="190" t="str">
        <f>IF(G62="","",G62*J62)</f>
        <v/>
      </c>
      <c r="Q62" s="138"/>
      <c r="R62" s="112"/>
    </row>
    <row r="63" spans="1:18" x14ac:dyDescent="0.25">
      <c r="A63" s="112"/>
      <c r="B63" s="113"/>
      <c r="C63" s="113"/>
      <c r="D63" s="113"/>
      <c r="E63" s="113"/>
      <c r="F63" s="113"/>
      <c r="G63" s="113"/>
      <c r="H63" s="131"/>
      <c r="I63" s="131"/>
      <c r="J63" s="113"/>
      <c r="K63" s="113"/>
      <c r="L63" s="113"/>
      <c r="M63" s="113"/>
      <c r="N63" s="135"/>
      <c r="O63" s="135"/>
      <c r="P63" s="146"/>
      <c r="Q63" s="146"/>
      <c r="R63" s="113"/>
    </row>
    <row r="64" spans="1:18" x14ac:dyDescent="0.25">
      <c r="A64" s="112"/>
      <c r="B64" s="141" t="s">
        <v>56</v>
      </c>
      <c r="C64" s="113"/>
      <c r="D64" s="113"/>
      <c r="E64" s="113"/>
      <c r="F64" s="113"/>
      <c r="G64" s="142" t="str">
        <f>IF(P58=0,"",P58)</f>
        <v/>
      </c>
      <c r="H64" s="131" t="s">
        <v>24</v>
      </c>
      <c r="I64" s="131"/>
      <c r="J64" s="144" t="str">
        <f>IF(G64="","","5"%)</f>
        <v/>
      </c>
      <c r="K64" s="113" t="s">
        <v>34</v>
      </c>
      <c r="L64" s="113"/>
      <c r="M64" s="113"/>
      <c r="N64" s="135"/>
      <c r="O64" s="135"/>
      <c r="P64" s="132" t="str">
        <f>IF(G64="","",G64*J64)</f>
        <v/>
      </c>
      <c r="Q64" s="138"/>
      <c r="R64" s="112"/>
    </row>
    <row r="65" spans="1:18" ht="3" customHeight="1" x14ac:dyDescent="0.25">
      <c r="A65" s="112"/>
      <c r="B65" s="141"/>
      <c r="C65" s="113"/>
      <c r="D65" s="113"/>
      <c r="E65" s="113"/>
      <c r="F65" s="113"/>
      <c r="G65" s="113"/>
      <c r="H65" s="131"/>
      <c r="I65" s="131"/>
      <c r="J65" s="133"/>
      <c r="K65" s="113"/>
      <c r="L65" s="113"/>
      <c r="M65" s="113"/>
      <c r="N65" s="120"/>
      <c r="O65" s="120"/>
      <c r="P65" s="147"/>
      <c r="Q65" s="147"/>
      <c r="R65" s="112"/>
    </row>
    <row r="66" spans="1:18" x14ac:dyDescent="0.25">
      <c r="A66" s="112"/>
      <c r="B66" s="113"/>
      <c r="C66" s="113"/>
      <c r="D66" s="113"/>
      <c r="E66" s="113"/>
      <c r="F66" s="113"/>
      <c r="G66" s="143"/>
      <c r="H66" s="131" t="s">
        <v>24</v>
      </c>
      <c r="I66" s="131"/>
      <c r="J66" s="143"/>
      <c r="K66" s="113" t="s">
        <v>34</v>
      </c>
      <c r="L66" s="113"/>
      <c r="M66" s="113"/>
      <c r="N66" s="135"/>
      <c r="O66" s="135"/>
      <c r="P66" s="132" t="str">
        <f>IF(G66="","",G66*J66)</f>
        <v/>
      </c>
      <c r="Q66" s="138"/>
      <c r="R66" s="112"/>
    </row>
    <row r="67" spans="1:18" ht="15.75" hidden="1" customHeight="1" thickBot="1" x14ac:dyDescent="0.25">
      <c r="A67" s="112"/>
      <c r="B67" s="113"/>
      <c r="C67" s="113"/>
      <c r="D67" s="113"/>
      <c r="E67" s="113"/>
      <c r="F67" s="113"/>
      <c r="G67" s="113"/>
      <c r="H67" s="131"/>
      <c r="I67" s="131"/>
      <c r="J67" s="113"/>
      <c r="K67" s="113"/>
      <c r="L67" s="147"/>
      <c r="M67" s="147" t="str">
        <f>IF(L43="","",SUM(L43:M66))</f>
        <v/>
      </c>
      <c r="N67" s="113"/>
      <c r="O67" s="113"/>
      <c r="P67" s="147"/>
      <c r="Q67" s="147" t="str">
        <f>IF(P43="","",SUM(P43:Q66))</f>
        <v/>
      </c>
      <c r="R67" s="112"/>
    </row>
    <row r="68" spans="1:18" ht="3" customHeight="1" x14ac:dyDescent="0.25">
      <c r="A68" s="112"/>
      <c r="B68" s="113"/>
      <c r="C68" s="113"/>
      <c r="D68" s="113"/>
      <c r="E68" s="113"/>
      <c r="F68" s="113"/>
      <c r="G68" s="113"/>
      <c r="H68" s="131"/>
      <c r="I68" s="131"/>
      <c r="J68" s="113"/>
      <c r="K68" s="113"/>
      <c r="L68" s="147"/>
      <c r="M68" s="147"/>
      <c r="N68" s="113"/>
      <c r="O68" s="113"/>
      <c r="P68" s="147"/>
      <c r="Q68" s="147"/>
      <c r="R68" s="112"/>
    </row>
    <row r="69" spans="1:18" x14ac:dyDescent="0.25">
      <c r="A69" s="112"/>
      <c r="B69" s="113"/>
      <c r="C69" s="113"/>
      <c r="D69" s="113"/>
      <c r="E69" s="113"/>
      <c r="F69" s="113"/>
      <c r="G69" s="134"/>
      <c r="H69" s="134"/>
      <c r="I69" s="134"/>
      <c r="J69" s="134"/>
      <c r="K69" s="134"/>
      <c r="L69" s="148" t="str">
        <f>IF(L43="","",IF(C38="x",L64,SUM(L43:M66)))</f>
        <v/>
      </c>
      <c r="M69" s="148"/>
      <c r="N69" s="149" t="s">
        <v>57</v>
      </c>
      <c r="O69" s="149"/>
      <c r="P69" s="167" t="str">
        <f>IF(P43="","",IF(C38="x",SUM(P60:Q66),IF(C40="x",SUM(P58:Q66),"Matières?")))</f>
        <v/>
      </c>
      <c r="Q69" s="168"/>
      <c r="R69" s="112"/>
    </row>
    <row r="70" spans="1:18" x14ac:dyDescent="0.25">
      <c r="A70" s="112"/>
      <c r="B70" s="115" t="s">
        <v>37</v>
      </c>
      <c r="C70" s="115"/>
      <c r="D70" s="115"/>
      <c r="E70" s="115"/>
      <c r="F70" s="115"/>
      <c r="G70" s="113"/>
      <c r="H70" s="113"/>
      <c r="I70" s="113"/>
      <c r="J70" s="113"/>
      <c r="K70" s="113"/>
      <c r="L70" s="118"/>
      <c r="M70" s="118"/>
      <c r="N70" s="122"/>
      <c r="O70" s="122"/>
      <c r="P70" s="118"/>
      <c r="Q70" s="118"/>
      <c r="R70" s="112"/>
    </row>
    <row r="71" spans="1:18" x14ac:dyDescent="0.25">
      <c r="A71" s="112"/>
      <c r="B71" s="113"/>
      <c r="C71" s="113"/>
      <c r="D71" s="143"/>
      <c r="E71" s="113"/>
      <c r="F71" s="131" t="s">
        <v>38</v>
      </c>
      <c r="G71" s="143"/>
      <c r="H71" s="113"/>
      <c r="I71" s="113"/>
      <c r="J71" s="113"/>
      <c r="K71" s="113" t="s">
        <v>34</v>
      </c>
      <c r="L71" s="146"/>
      <c r="M71" s="146"/>
      <c r="N71" s="122"/>
      <c r="O71" s="122" t="s">
        <v>68</v>
      </c>
      <c r="P71" s="132" t="str">
        <f>IF(D71="","",D71*G71)</f>
        <v/>
      </c>
      <c r="Q71" s="138"/>
      <c r="R71" s="112"/>
    </row>
    <row r="72" spans="1:18" ht="3" customHeight="1" x14ac:dyDescent="0.25">
      <c r="A72" s="112"/>
      <c r="B72" s="113"/>
      <c r="C72" s="113"/>
      <c r="D72" s="113"/>
      <c r="E72" s="113"/>
      <c r="F72" s="131"/>
      <c r="G72" s="113"/>
      <c r="H72" s="113"/>
      <c r="I72" s="113"/>
      <c r="J72" s="113"/>
      <c r="K72" s="113"/>
      <c r="L72" s="147"/>
      <c r="M72" s="147"/>
      <c r="N72" s="122"/>
      <c r="O72" s="122"/>
      <c r="P72" s="147"/>
      <c r="Q72" s="147"/>
      <c r="R72" s="112"/>
    </row>
    <row r="73" spans="1:18" x14ac:dyDescent="0.25">
      <c r="A73" s="112"/>
      <c r="B73" s="113"/>
      <c r="C73" s="113"/>
      <c r="D73" s="135" t="s">
        <v>39</v>
      </c>
      <c r="E73" s="135"/>
      <c r="F73" s="135"/>
      <c r="G73" s="145" t="str">
        <f>IF(P69="","",IF(P69&lt;200,0.5,IF(P69&gt;500,0.25,0.35)))</f>
        <v/>
      </c>
      <c r="H73" s="113"/>
      <c r="I73" s="113"/>
      <c r="J73" s="113"/>
      <c r="K73" s="113" t="s">
        <v>34</v>
      </c>
      <c r="L73" s="191"/>
      <c r="M73" s="146"/>
      <c r="N73" s="122"/>
      <c r="O73" s="122"/>
      <c r="P73" s="132" t="str">
        <f>IF(G73="","",P69*G73)</f>
        <v/>
      </c>
      <c r="Q73" s="138"/>
      <c r="R73" s="112"/>
    </row>
    <row r="74" spans="1:18" ht="3" customHeight="1" x14ac:dyDescent="0.25">
      <c r="A74" s="112"/>
      <c r="B74" s="113"/>
      <c r="C74" s="113"/>
      <c r="D74" s="120"/>
      <c r="E74" s="120"/>
      <c r="F74" s="120"/>
      <c r="G74" s="145"/>
      <c r="H74" s="113"/>
      <c r="I74" s="113"/>
      <c r="J74" s="113"/>
      <c r="K74" s="113"/>
      <c r="L74" s="147"/>
      <c r="M74" s="147"/>
      <c r="N74" s="122"/>
      <c r="O74" s="122"/>
      <c r="P74" s="147"/>
      <c r="Q74" s="147"/>
      <c r="R74" s="112"/>
    </row>
    <row r="75" spans="1:18" x14ac:dyDescent="0.25">
      <c r="A75" s="112"/>
      <c r="B75" s="113"/>
      <c r="C75" s="113"/>
      <c r="D75" s="113"/>
      <c r="E75" s="113"/>
      <c r="F75" s="113"/>
      <c r="G75" s="113"/>
      <c r="H75" s="113"/>
      <c r="I75" s="113"/>
      <c r="J75" s="136"/>
      <c r="K75" s="136"/>
      <c r="L75" s="137" t="str">
        <f>IF(L69="","",L73+L69)</f>
        <v/>
      </c>
      <c r="M75" s="137"/>
      <c r="N75" s="151" t="s">
        <v>58</v>
      </c>
      <c r="O75" s="152"/>
      <c r="P75" s="192" t="str">
        <f>IF(P69="","",P73+P71+P69)</f>
        <v/>
      </c>
      <c r="Q75" s="193"/>
      <c r="R75" s="112"/>
    </row>
    <row r="76" spans="1:18" x14ac:dyDescent="0.25">
      <c r="A76" s="112"/>
      <c r="B76" s="113"/>
      <c r="C76" s="113"/>
      <c r="D76" s="113"/>
      <c r="E76" s="113"/>
      <c r="F76" s="113"/>
      <c r="G76" s="113"/>
      <c r="H76" s="113"/>
      <c r="I76" s="113"/>
      <c r="J76" s="136"/>
      <c r="K76" s="136"/>
      <c r="L76" s="137"/>
      <c r="M76" s="137"/>
      <c r="N76" s="151"/>
      <c r="O76" s="152"/>
      <c r="P76" s="194"/>
      <c r="Q76" s="195"/>
      <c r="R76" s="112"/>
    </row>
    <row r="77" spans="1:18" ht="9" customHeight="1" x14ac:dyDescent="0.25">
      <c r="A77" s="112"/>
      <c r="B77" s="113"/>
      <c r="C77" s="113"/>
      <c r="D77" s="113"/>
      <c r="E77" s="112"/>
      <c r="F77" s="112"/>
      <c r="G77" s="112"/>
      <c r="H77" s="112"/>
      <c r="I77" s="112"/>
      <c r="J77" s="112"/>
      <c r="K77" s="113"/>
      <c r="L77" s="113"/>
      <c r="M77" s="113"/>
      <c r="N77" s="113"/>
      <c r="O77" s="112"/>
      <c r="P77" s="112"/>
      <c r="Q77" s="112"/>
      <c r="R77" s="112"/>
    </row>
    <row r="78" spans="1:18" ht="15" customHeight="1" x14ac:dyDescent="0.25">
      <c r="A78" s="112"/>
      <c r="B78" s="205" t="s">
        <v>65</v>
      </c>
      <c r="C78" s="206"/>
      <c r="D78" s="206"/>
      <c r="E78" s="206"/>
      <c r="F78" s="206"/>
      <c r="G78" s="206"/>
      <c r="H78" s="207"/>
      <c r="I78" s="112"/>
      <c r="J78" s="205" t="s">
        <v>64</v>
      </c>
      <c r="K78" s="206"/>
      <c r="L78" s="206"/>
      <c r="M78" s="207"/>
      <c r="N78" s="113"/>
      <c r="O78" s="205" t="s">
        <v>36</v>
      </c>
      <c r="P78" s="206"/>
      <c r="Q78" s="207"/>
      <c r="R78" s="112"/>
    </row>
    <row r="79" spans="1:18" x14ac:dyDescent="0.25">
      <c r="A79" s="112"/>
      <c r="B79" s="224" t="s">
        <v>25</v>
      </c>
      <c r="C79" s="225"/>
      <c r="D79" s="225"/>
      <c r="E79" s="225"/>
      <c r="F79" s="225"/>
      <c r="G79" s="225"/>
      <c r="H79" s="226"/>
      <c r="I79" s="112"/>
      <c r="J79" s="219" t="s">
        <v>31</v>
      </c>
      <c r="K79" s="213"/>
      <c r="L79" s="213"/>
      <c r="M79" s="214"/>
      <c r="N79" s="113"/>
      <c r="O79" s="196" t="s">
        <v>25</v>
      </c>
      <c r="P79" s="197"/>
      <c r="Q79" s="198"/>
      <c r="R79" s="112"/>
    </row>
    <row r="80" spans="1:18" x14ac:dyDescent="0.25">
      <c r="A80" s="112"/>
      <c r="B80" s="217"/>
      <c r="C80" s="218"/>
      <c r="D80" s="218"/>
      <c r="E80" s="218"/>
      <c r="F80" s="218"/>
      <c r="G80" s="218"/>
      <c r="H80" s="227"/>
      <c r="I80" s="112"/>
      <c r="J80" s="215"/>
      <c r="K80" s="216"/>
      <c r="L80" s="216"/>
      <c r="M80" s="220"/>
      <c r="N80" s="113"/>
      <c r="O80" s="199"/>
      <c r="P80" s="200"/>
      <c r="Q80" s="201"/>
      <c r="R80" s="112"/>
    </row>
    <row r="81" spans="1:18" x14ac:dyDescent="0.25">
      <c r="A81" s="112"/>
      <c r="B81" s="217"/>
      <c r="C81" s="218"/>
      <c r="D81" s="218"/>
      <c r="E81" s="218"/>
      <c r="F81" s="218"/>
      <c r="G81" s="218"/>
      <c r="H81" s="227"/>
      <c r="I81" s="112"/>
      <c r="J81" s="215"/>
      <c r="K81" s="216"/>
      <c r="L81" s="216"/>
      <c r="M81" s="220"/>
      <c r="N81" s="113"/>
      <c r="O81" s="199"/>
      <c r="P81" s="200"/>
      <c r="Q81" s="201"/>
      <c r="R81" s="112"/>
    </row>
    <row r="82" spans="1:18" x14ac:dyDescent="0.25">
      <c r="A82" s="112"/>
      <c r="B82" s="217"/>
      <c r="C82" s="218"/>
      <c r="D82" s="218"/>
      <c r="E82" s="218"/>
      <c r="F82" s="218"/>
      <c r="G82" s="218"/>
      <c r="H82" s="227"/>
      <c r="I82" s="112"/>
      <c r="J82" s="215"/>
      <c r="K82" s="216"/>
      <c r="L82" s="216"/>
      <c r="M82" s="220"/>
      <c r="N82" s="113"/>
      <c r="O82" s="199"/>
      <c r="P82" s="200"/>
      <c r="Q82" s="201"/>
      <c r="R82" s="112"/>
    </row>
    <row r="83" spans="1:18" x14ac:dyDescent="0.25">
      <c r="A83" s="112"/>
      <c r="B83" s="217"/>
      <c r="C83" s="218"/>
      <c r="D83" s="218"/>
      <c r="E83" s="218"/>
      <c r="F83" s="218"/>
      <c r="G83" s="218"/>
      <c r="H83" s="227"/>
      <c r="I83" s="112"/>
      <c r="J83" s="215"/>
      <c r="K83" s="216"/>
      <c r="L83" s="216"/>
      <c r="M83" s="220"/>
      <c r="N83" s="113"/>
      <c r="O83" s="199"/>
      <c r="P83" s="200"/>
      <c r="Q83" s="201"/>
      <c r="R83" s="112"/>
    </row>
    <row r="84" spans="1:18" x14ac:dyDescent="0.25">
      <c r="A84" s="112"/>
      <c r="B84" s="228"/>
      <c r="C84" s="229"/>
      <c r="D84" s="229"/>
      <c r="E84" s="229"/>
      <c r="F84" s="229"/>
      <c r="G84" s="229"/>
      <c r="H84" s="230"/>
      <c r="I84" s="112"/>
      <c r="J84" s="221"/>
      <c r="K84" s="222"/>
      <c r="L84" s="222"/>
      <c r="M84" s="223"/>
      <c r="N84" s="113"/>
      <c r="O84" s="202"/>
      <c r="P84" s="203"/>
      <c r="Q84" s="204"/>
      <c r="R84" s="112"/>
    </row>
    <row r="85" spans="1:18" ht="8.1" customHeight="1" x14ac:dyDescent="0.25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3"/>
      <c r="O85" s="112"/>
      <c r="P85" s="112"/>
      <c r="Q85" s="112"/>
      <c r="R85" s="112"/>
    </row>
  </sheetData>
  <mergeCells count="117">
    <mergeCell ref="K79:M79"/>
    <mergeCell ref="J80:M84"/>
    <mergeCell ref="B79:H84"/>
    <mergeCell ref="B78:H78"/>
    <mergeCell ref="O79:Q79"/>
    <mergeCell ref="J75:K76"/>
    <mergeCell ref="L75:M76"/>
    <mergeCell ref="N75:O76"/>
    <mergeCell ref="P75:Q76"/>
    <mergeCell ref="J78:M78"/>
    <mergeCell ref="O78:Q78"/>
    <mergeCell ref="B70:F70"/>
    <mergeCell ref="L70:M70"/>
    <mergeCell ref="P70:Q70"/>
    <mergeCell ref="L71:M71"/>
    <mergeCell ref="P71:Q71"/>
    <mergeCell ref="D73:F73"/>
    <mergeCell ref="L73:M73"/>
    <mergeCell ref="P73:Q73"/>
    <mergeCell ref="N64:O64"/>
    <mergeCell ref="P64:Q64"/>
    <mergeCell ref="N66:O66"/>
    <mergeCell ref="P66:Q66"/>
    <mergeCell ref="L69:M69"/>
    <mergeCell ref="P69:Q69"/>
    <mergeCell ref="N60:O60"/>
    <mergeCell ref="P60:Q60"/>
    <mergeCell ref="N62:O62"/>
    <mergeCell ref="P62:Q62"/>
    <mergeCell ref="N63:O63"/>
    <mergeCell ref="P63:Q63"/>
    <mergeCell ref="N55:O55"/>
    <mergeCell ref="N56:O56"/>
    <mergeCell ref="P56:Q56"/>
    <mergeCell ref="N58:O58"/>
    <mergeCell ref="P58:Q58"/>
    <mergeCell ref="B59:F59"/>
    <mergeCell ref="N59:O59"/>
    <mergeCell ref="B52:C52"/>
    <mergeCell ref="D52:L52"/>
    <mergeCell ref="N52:O52"/>
    <mergeCell ref="P52:Q52"/>
    <mergeCell ref="N53:O53"/>
    <mergeCell ref="N54:O54"/>
    <mergeCell ref="P54:Q54"/>
    <mergeCell ref="B50:C50"/>
    <mergeCell ref="D50:L50"/>
    <mergeCell ref="N50:O50"/>
    <mergeCell ref="P50:Q50"/>
    <mergeCell ref="B51:C51"/>
    <mergeCell ref="D51:L51"/>
    <mergeCell ref="N51:O51"/>
    <mergeCell ref="P51:Q51"/>
    <mergeCell ref="B48:C48"/>
    <mergeCell ref="D48:L48"/>
    <mergeCell ref="N48:O48"/>
    <mergeCell ref="P48:Q48"/>
    <mergeCell ref="B49:C49"/>
    <mergeCell ref="D49:L49"/>
    <mergeCell ref="N49:O49"/>
    <mergeCell ref="P49:Q49"/>
    <mergeCell ref="B46:C46"/>
    <mergeCell ref="D46:L46"/>
    <mergeCell ref="N46:O46"/>
    <mergeCell ref="P46:Q46"/>
    <mergeCell ref="B47:C47"/>
    <mergeCell ref="D47:L47"/>
    <mergeCell ref="N47:O47"/>
    <mergeCell ref="P47:Q47"/>
    <mergeCell ref="B44:C44"/>
    <mergeCell ref="D44:L44"/>
    <mergeCell ref="N44:O44"/>
    <mergeCell ref="P44:Q44"/>
    <mergeCell ref="B45:C45"/>
    <mergeCell ref="D45:L45"/>
    <mergeCell ref="N45:O45"/>
    <mergeCell ref="P45:Q45"/>
    <mergeCell ref="B42:C42"/>
    <mergeCell ref="D42:L42"/>
    <mergeCell ref="N42:O42"/>
    <mergeCell ref="P42:Q42"/>
    <mergeCell ref="B43:C43"/>
    <mergeCell ref="D43:L43"/>
    <mergeCell ref="N43:O43"/>
    <mergeCell ref="P43:Q43"/>
    <mergeCell ref="B37:G37"/>
    <mergeCell ref="J37:M37"/>
    <mergeCell ref="N37:O37"/>
    <mergeCell ref="D38:F38"/>
    <mergeCell ref="J38:M38"/>
    <mergeCell ref="N38:Q40"/>
    <mergeCell ref="J39:M39"/>
    <mergeCell ref="D40:F40"/>
    <mergeCell ref="J40:M40"/>
    <mergeCell ref="J26:K26"/>
    <mergeCell ref="M26:Q26"/>
    <mergeCell ref="C29:Q31"/>
    <mergeCell ref="B35:F35"/>
    <mergeCell ref="N35:Q35"/>
    <mergeCell ref="B36:G36"/>
    <mergeCell ref="N36:Q36"/>
    <mergeCell ref="A7:F7"/>
    <mergeCell ref="O10:Q10"/>
    <mergeCell ref="F12:L12"/>
    <mergeCell ref="J20:Q20"/>
    <mergeCell ref="J22:Q22"/>
    <mergeCell ref="J24:Q24"/>
    <mergeCell ref="A1:F1"/>
    <mergeCell ref="A2:F2"/>
    <mergeCell ref="A3:F3"/>
    <mergeCell ref="G3:M5"/>
    <mergeCell ref="N3:R3"/>
    <mergeCell ref="N4:O7"/>
    <mergeCell ref="P4:R7"/>
    <mergeCell ref="A5:F5"/>
    <mergeCell ref="A6:F6"/>
    <mergeCell ref="G6:M7"/>
  </mergeCells>
  <hyperlinks>
    <hyperlink ref="A6" r:id="rId1" display="ce.0070031w@ac-grenoble.fr" xr:uid="{3E51E317-C54D-45AF-8BA2-643E494FAA29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75" orientation="portrait" r:id="rId2"/>
  <ignoredErrors>
    <ignoredError sqref="C39 P43:Q52 C43" unlockedFormula="1"/>
  </ignoredError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4947-5E1D-4033-851A-03364FA2E9AD}">
  <sheetPr>
    <pageSetUpPr fitToPage="1"/>
  </sheetPr>
  <dimension ref="A1:S85"/>
  <sheetViews>
    <sheetView showGridLines="0" zoomScale="84" zoomScaleNormal="84" workbookViewId="0">
      <selection activeCell="C38" sqref="C38"/>
    </sheetView>
  </sheetViews>
  <sheetFormatPr baseColWidth="10" defaultColWidth="10.85546875" defaultRowHeight="15" x14ac:dyDescent="0.25"/>
  <cols>
    <col min="1" max="1" width="1.7109375" style="1" customWidth="1"/>
    <col min="2" max="2" width="13.28515625" style="1" customWidth="1"/>
    <col min="3" max="3" width="2.5703125" style="1" customWidth="1"/>
    <col min="4" max="4" width="13.7109375" style="1" customWidth="1"/>
    <col min="5" max="5" width="0.85546875" style="1" customWidth="1"/>
    <col min="6" max="6" width="11.42578125" style="1" customWidth="1"/>
    <col min="7" max="7" width="11.7109375" style="1" bestFit="1" customWidth="1"/>
    <col min="8" max="8" width="2.5703125" style="1" customWidth="1"/>
    <col min="9" max="9" width="0.85546875" style="1" customWidth="1"/>
    <col min="10" max="10" width="10.85546875" style="1"/>
    <col min="11" max="11" width="3.5703125" style="1" customWidth="1"/>
    <col min="12" max="12" width="10" style="1" customWidth="1"/>
    <col min="13" max="13" width="11" style="1" customWidth="1"/>
    <col min="14" max="14" width="0.85546875" style="1" customWidth="1"/>
    <col min="15" max="15" width="10.85546875" style="1" customWidth="1"/>
    <col min="16" max="16" width="4.85546875" style="1" customWidth="1"/>
    <col min="17" max="17" width="12.7109375" style="1" customWidth="1"/>
    <col min="18" max="18" width="1.7109375" style="1" customWidth="1"/>
    <col min="19" max="245" width="10.85546875" style="1"/>
    <col min="246" max="246" width="15.42578125" style="1" customWidth="1"/>
    <col min="247" max="247" width="2.5703125" style="1" customWidth="1"/>
    <col min="248" max="248" width="12.5703125" style="1" customWidth="1"/>
    <col min="249" max="249" width="15.85546875" style="1" customWidth="1"/>
    <col min="250" max="250" width="11.7109375" style="1" bestFit="1" customWidth="1"/>
    <col min="251" max="251" width="2.5703125" style="1" customWidth="1"/>
    <col min="252" max="252" width="10.85546875" style="1"/>
    <col min="253" max="253" width="3.5703125" style="1" customWidth="1"/>
    <col min="254" max="257" width="10.85546875" style="1"/>
    <col min="258" max="258" width="2.7109375" style="1" bestFit="1" customWidth="1"/>
    <col min="259" max="259" width="10.7109375" style="1" customWidth="1"/>
    <col min="260" max="501" width="10.85546875" style="1"/>
    <col min="502" max="502" width="15.42578125" style="1" customWidth="1"/>
    <col min="503" max="503" width="2.5703125" style="1" customWidth="1"/>
    <col min="504" max="504" width="12.5703125" style="1" customWidth="1"/>
    <col min="505" max="505" width="15.85546875" style="1" customWidth="1"/>
    <col min="506" max="506" width="11.7109375" style="1" bestFit="1" customWidth="1"/>
    <col min="507" max="507" width="2.5703125" style="1" customWidth="1"/>
    <col min="508" max="508" width="10.85546875" style="1"/>
    <col min="509" max="509" width="3.5703125" style="1" customWidth="1"/>
    <col min="510" max="513" width="10.85546875" style="1"/>
    <col min="514" max="514" width="2.7109375" style="1" bestFit="1" customWidth="1"/>
    <col min="515" max="515" width="10.7109375" style="1" customWidth="1"/>
    <col min="516" max="757" width="10.85546875" style="1"/>
    <col min="758" max="758" width="15.42578125" style="1" customWidth="1"/>
    <col min="759" max="759" width="2.5703125" style="1" customWidth="1"/>
    <col min="760" max="760" width="12.5703125" style="1" customWidth="1"/>
    <col min="761" max="761" width="15.85546875" style="1" customWidth="1"/>
    <col min="762" max="762" width="11.7109375" style="1" bestFit="1" customWidth="1"/>
    <col min="763" max="763" width="2.5703125" style="1" customWidth="1"/>
    <col min="764" max="764" width="10.85546875" style="1"/>
    <col min="765" max="765" width="3.5703125" style="1" customWidth="1"/>
    <col min="766" max="769" width="10.85546875" style="1"/>
    <col min="770" max="770" width="2.7109375" style="1" bestFit="1" customWidth="1"/>
    <col min="771" max="771" width="10.7109375" style="1" customWidth="1"/>
    <col min="772" max="1013" width="10.85546875" style="1"/>
    <col min="1014" max="1014" width="15.42578125" style="1" customWidth="1"/>
    <col min="1015" max="1015" width="2.5703125" style="1" customWidth="1"/>
    <col min="1016" max="1016" width="12.5703125" style="1" customWidth="1"/>
    <col min="1017" max="1017" width="15.85546875" style="1" customWidth="1"/>
    <col min="1018" max="1018" width="11.7109375" style="1" bestFit="1" customWidth="1"/>
    <col min="1019" max="1019" width="2.5703125" style="1" customWidth="1"/>
    <col min="1020" max="1020" width="10.85546875" style="1"/>
    <col min="1021" max="1021" width="3.5703125" style="1" customWidth="1"/>
    <col min="1022" max="1025" width="10.85546875" style="1"/>
    <col min="1026" max="1026" width="2.7109375" style="1" bestFit="1" customWidth="1"/>
    <col min="1027" max="1027" width="10.7109375" style="1" customWidth="1"/>
    <col min="1028" max="1269" width="10.85546875" style="1"/>
    <col min="1270" max="1270" width="15.42578125" style="1" customWidth="1"/>
    <col min="1271" max="1271" width="2.5703125" style="1" customWidth="1"/>
    <col min="1272" max="1272" width="12.5703125" style="1" customWidth="1"/>
    <col min="1273" max="1273" width="15.85546875" style="1" customWidth="1"/>
    <col min="1274" max="1274" width="11.7109375" style="1" bestFit="1" customWidth="1"/>
    <col min="1275" max="1275" width="2.5703125" style="1" customWidth="1"/>
    <col min="1276" max="1276" width="10.85546875" style="1"/>
    <col min="1277" max="1277" width="3.5703125" style="1" customWidth="1"/>
    <col min="1278" max="1281" width="10.85546875" style="1"/>
    <col min="1282" max="1282" width="2.7109375" style="1" bestFit="1" customWidth="1"/>
    <col min="1283" max="1283" width="10.7109375" style="1" customWidth="1"/>
    <col min="1284" max="1525" width="10.85546875" style="1"/>
    <col min="1526" max="1526" width="15.42578125" style="1" customWidth="1"/>
    <col min="1527" max="1527" width="2.5703125" style="1" customWidth="1"/>
    <col min="1528" max="1528" width="12.5703125" style="1" customWidth="1"/>
    <col min="1529" max="1529" width="15.85546875" style="1" customWidth="1"/>
    <col min="1530" max="1530" width="11.7109375" style="1" bestFit="1" customWidth="1"/>
    <col min="1531" max="1531" width="2.5703125" style="1" customWidth="1"/>
    <col min="1532" max="1532" width="10.85546875" style="1"/>
    <col min="1533" max="1533" width="3.5703125" style="1" customWidth="1"/>
    <col min="1534" max="1537" width="10.85546875" style="1"/>
    <col min="1538" max="1538" width="2.7109375" style="1" bestFit="1" customWidth="1"/>
    <col min="1539" max="1539" width="10.7109375" style="1" customWidth="1"/>
    <col min="1540" max="1781" width="10.85546875" style="1"/>
    <col min="1782" max="1782" width="15.42578125" style="1" customWidth="1"/>
    <col min="1783" max="1783" width="2.5703125" style="1" customWidth="1"/>
    <col min="1784" max="1784" width="12.5703125" style="1" customWidth="1"/>
    <col min="1785" max="1785" width="15.85546875" style="1" customWidth="1"/>
    <col min="1786" max="1786" width="11.7109375" style="1" bestFit="1" customWidth="1"/>
    <col min="1787" max="1787" width="2.5703125" style="1" customWidth="1"/>
    <col min="1788" max="1788" width="10.85546875" style="1"/>
    <col min="1789" max="1789" width="3.5703125" style="1" customWidth="1"/>
    <col min="1790" max="1793" width="10.85546875" style="1"/>
    <col min="1794" max="1794" width="2.7109375" style="1" bestFit="1" customWidth="1"/>
    <col min="1795" max="1795" width="10.7109375" style="1" customWidth="1"/>
    <col min="1796" max="2037" width="10.85546875" style="1"/>
    <col min="2038" max="2038" width="15.42578125" style="1" customWidth="1"/>
    <col min="2039" max="2039" width="2.5703125" style="1" customWidth="1"/>
    <col min="2040" max="2040" width="12.5703125" style="1" customWidth="1"/>
    <col min="2041" max="2041" width="15.85546875" style="1" customWidth="1"/>
    <col min="2042" max="2042" width="11.7109375" style="1" bestFit="1" customWidth="1"/>
    <col min="2043" max="2043" width="2.5703125" style="1" customWidth="1"/>
    <col min="2044" max="2044" width="10.85546875" style="1"/>
    <col min="2045" max="2045" width="3.5703125" style="1" customWidth="1"/>
    <col min="2046" max="2049" width="10.85546875" style="1"/>
    <col min="2050" max="2050" width="2.7109375" style="1" bestFit="1" customWidth="1"/>
    <col min="2051" max="2051" width="10.7109375" style="1" customWidth="1"/>
    <col min="2052" max="2293" width="10.85546875" style="1"/>
    <col min="2294" max="2294" width="15.42578125" style="1" customWidth="1"/>
    <col min="2295" max="2295" width="2.5703125" style="1" customWidth="1"/>
    <col min="2296" max="2296" width="12.5703125" style="1" customWidth="1"/>
    <col min="2297" max="2297" width="15.85546875" style="1" customWidth="1"/>
    <col min="2298" max="2298" width="11.7109375" style="1" bestFit="1" customWidth="1"/>
    <col min="2299" max="2299" width="2.5703125" style="1" customWidth="1"/>
    <col min="2300" max="2300" width="10.85546875" style="1"/>
    <col min="2301" max="2301" width="3.5703125" style="1" customWidth="1"/>
    <col min="2302" max="2305" width="10.85546875" style="1"/>
    <col min="2306" max="2306" width="2.7109375" style="1" bestFit="1" customWidth="1"/>
    <col min="2307" max="2307" width="10.7109375" style="1" customWidth="1"/>
    <col min="2308" max="2549" width="10.85546875" style="1"/>
    <col min="2550" max="2550" width="15.42578125" style="1" customWidth="1"/>
    <col min="2551" max="2551" width="2.5703125" style="1" customWidth="1"/>
    <col min="2552" max="2552" width="12.5703125" style="1" customWidth="1"/>
    <col min="2553" max="2553" width="15.85546875" style="1" customWidth="1"/>
    <col min="2554" max="2554" width="11.7109375" style="1" bestFit="1" customWidth="1"/>
    <col min="2555" max="2555" width="2.5703125" style="1" customWidth="1"/>
    <col min="2556" max="2556" width="10.85546875" style="1"/>
    <col min="2557" max="2557" width="3.5703125" style="1" customWidth="1"/>
    <col min="2558" max="2561" width="10.85546875" style="1"/>
    <col min="2562" max="2562" width="2.7109375" style="1" bestFit="1" customWidth="1"/>
    <col min="2563" max="2563" width="10.7109375" style="1" customWidth="1"/>
    <col min="2564" max="2805" width="10.85546875" style="1"/>
    <col min="2806" max="2806" width="15.42578125" style="1" customWidth="1"/>
    <col min="2807" max="2807" width="2.5703125" style="1" customWidth="1"/>
    <col min="2808" max="2808" width="12.5703125" style="1" customWidth="1"/>
    <col min="2809" max="2809" width="15.85546875" style="1" customWidth="1"/>
    <col min="2810" max="2810" width="11.7109375" style="1" bestFit="1" customWidth="1"/>
    <col min="2811" max="2811" width="2.5703125" style="1" customWidth="1"/>
    <col min="2812" max="2812" width="10.85546875" style="1"/>
    <col min="2813" max="2813" width="3.5703125" style="1" customWidth="1"/>
    <col min="2814" max="2817" width="10.85546875" style="1"/>
    <col min="2818" max="2818" width="2.7109375" style="1" bestFit="1" customWidth="1"/>
    <col min="2819" max="2819" width="10.7109375" style="1" customWidth="1"/>
    <col min="2820" max="3061" width="10.85546875" style="1"/>
    <col min="3062" max="3062" width="15.42578125" style="1" customWidth="1"/>
    <col min="3063" max="3063" width="2.5703125" style="1" customWidth="1"/>
    <col min="3064" max="3064" width="12.5703125" style="1" customWidth="1"/>
    <col min="3065" max="3065" width="15.85546875" style="1" customWidth="1"/>
    <col min="3066" max="3066" width="11.7109375" style="1" bestFit="1" customWidth="1"/>
    <col min="3067" max="3067" width="2.5703125" style="1" customWidth="1"/>
    <col min="3068" max="3068" width="10.85546875" style="1"/>
    <col min="3069" max="3069" width="3.5703125" style="1" customWidth="1"/>
    <col min="3070" max="3073" width="10.85546875" style="1"/>
    <col min="3074" max="3074" width="2.7109375" style="1" bestFit="1" customWidth="1"/>
    <col min="3075" max="3075" width="10.7109375" style="1" customWidth="1"/>
    <col min="3076" max="3317" width="10.85546875" style="1"/>
    <col min="3318" max="3318" width="15.42578125" style="1" customWidth="1"/>
    <col min="3319" max="3319" width="2.5703125" style="1" customWidth="1"/>
    <col min="3320" max="3320" width="12.5703125" style="1" customWidth="1"/>
    <col min="3321" max="3321" width="15.85546875" style="1" customWidth="1"/>
    <col min="3322" max="3322" width="11.7109375" style="1" bestFit="1" customWidth="1"/>
    <col min="3323" max="3323" width="2.5703125" style="1" customWidth="1"/>
    <col min="3324" max="3324" width="10.85546875" style="1"/>
    <col min="3325" max="3325" width="3.5703125" style="1" customWidth="1"/>
    <col min="3326" max="3329" width="10.85546875" style="1"/>
    <col min="3330" max="3330" width="2.7109375" style="1" bestFit="1" customWidth="1"/>
    <col min="3331" max="3331" width="10.7109375" style="1" customWidth="1"/>
    <col min="3332" max="3573" width="10.85546875" style="1"/>
    <col min="3574" max="3574" width="15.42578125" style="1" customWidth="1"/>
    <col min="3575" max="3575" width="2.5703125" style="1" customWidth="1"/>
    <col min="3576" max="3576" width="12.5703125" style="1" customWidth="1"/>
    <col min="3577" max="3577" width="15.85546875" style="1" customWidth="1"/>
    <col min="3578" max="3578" width="11.7109375" style="1" bestFit="1" customWidth="1"/>
    <col min="3579" max="3579" width="2.5703125" style="1" customWidth="1"/>
    <col min="3580" max="3580" width="10.85546875" style="1"/>
    <col min="3581" max="3581" width="3.5703125" style="1" customWidth="1"/>
    <col min="3582" max="3585" width="10.85546875" style="1"/>
    <col min="3586" max="3586" width="2.7109375" style="1" bestFit="1" customWidth="1"/>
    <col min="3587" max="3587" width="10.7109375" style="1" customWidth="1"/>
    <col min="3588" max="3829" width="10.85546875" style="1"/>
    <col min="3830" max="3830" width="15.42578125" style="1" customWidth="1"/>
    <col min="3831" max="3831" width="2.5703125" style="1" customWidth="1"/>
    <col min="3832" max="3832" width="12.5703125" style="1" customWidth="1"/>
    <col min="3833" max="3833" width="15.85546875" style="1" customWidth="1"/>
    <col min="3834" max="3834" width="11.7109375" style="1" bestFit="1" customWidth="1"/>
    <col min="3835" max="3835" width="2.5703125" style="1" customWidth="1"/>
    <col min="3836" max="3836" width="10.85546875" style="1"/>
    <col min="3837" max="3837" width="3.5703125" style="1" customWidth="1"/>
    <col min="3838" max="3841" width="10.85546875" style="1"/>
    <col min="3842" max="3842" width="2.7109375" style="1" bestFit="1" customWidth="1"/>
    <col min="3843" max="3843" width="10.7109375" style="1" customWidth="1"/>
    <col min="3844" max="4085" width="10.85546875" style="1"/>
    <col min="4086" max="4086" width="15.42578125" style="1" customWidth="1"/>
    <col min="4087" max="4087" width="2.5703125" style="1" customWidth="1"/>
    <col min="4088" max="4088" width="12.5703125" style="1" customWidth="1"/>
    <col min="4089" max="4089" width="15.85546875" style="1" customWidth="1"/>
    <col min="4090" max="4090" width="11.7109375" style="1" bestFit="1" customWidth="1"/>
    <col min="4091" max="4091" width="2.5703125" style="1" customWidth="1"/>
    <col min="4092" max="4092" width="10.85546875" style="1"/>
    <col min="4093" max="4093" width="3.5703125" style="1" customWidth="1"/>
    <col min="4094" max="4097" width="10.85546875" style="1"/>
    <col min="4098" max="4098" width="2.7109375" style="1" bestFit="1" customWidth="1"/>
    <col min="4099" max="4099" width="10.7109375" style="1" customWidth="1"/>
    <col min="4100" max="4341" width="10.85546875" style="1"/>
    <col min="4342" max="4342" width="15.42578125" style="1" customWidth="1"/>
    <col min="4343" max="4343" width="2.5703125" style="1" customWidth="1"/>
    <col min="4344" max="4344" width="12.5703125" style="1" customWidth="1"/>
    <col min="4345" max="4345" width="15.85546875" style="1" customWidth="1"/>
    <col min="4346" max="4346" width="11.7109375" style="1" bestFit="1" customWidth="1"/>
    <col min="4347" max="4347" width="2.5703125" style="1" customWidth="1"/>
    <col min="4348" max="4348" width="10.85546875" style="1"/>
    <col min="4349" max="4349" width="3.5703125" style="1" customWidth="1"/>
    <col min="4350" max="4353" width="10.85546875" style="1"/>
    <col min="4354" max="4354" width="2.7109375" style="1" bestFit="1" customWidth="1"/>
    <col min="4355" max="4355" width="10.7109375" style="1" customWidth="1"/>
    <col min="4356" max="4597" width="10.85546875" style="1"/>
    <col min="4598" max="4598" width="15.42578125" style="1" customWidth="1"/>
    <col min="4599" max="4599" width="2.5703125" style="1" customWidth="1"/>
    <col min="4600" max="4600" width="12.5703125" style="1" customWidth="1"/>
    <col min="4601" max="4601" width="15.85546875" style="1" customWidth="1"/>
    <col min="4602" max="4602" width="11.7109375" style="1" bestFit="1" customWidth="1"/>
    <col min="4603" max="4603" width="2.5703125" style="1" customWidth="1"/>
    <col min="4604" max="4604" width="10.85546875" style="1"/>
    <col min="4605" max="4605" width="3.5703125" style="1" customWidth="1"/>
    <col min="4606" max="4609" width="10.85546875" style="1"/>
    <col min="4610" max="4610" width="2.7109375" style="1" bestFit="1" customWidth="1"/>
    <col min="4611" max="4611" width="10.7109375" style="1" customWidth="1"/>
    <col min="4612" max="4853" width="10.85546875" style="1"/>
    <col min="4854" max="4854" width="15.42578125" style="1" customWidth="1"/>
    <col min="4855" max="4855" width="2.5703125" style="1" customWidth="1"/>
    <col min="4856" max="4856" width="12.5703125" style="1" customWidth="1"/>
    <col min="4857" max="4857" width="15.85546875" style="1" customWidth="1"/>
    <col min="4858" max="4858" width="11.7109375" style="1" bestFit="1" customWidth="1"/>
    <col min="4859" max="4859" width="2.5703125" style="1" customWidth="1"/>
    <col min="4860" max="4860" width="10.85546875" style="1"/>
    <col min="4861" max="4861" width="3.5703125" style="1" customWidth="1"/>
    <col min="4862" max="4865" width="10.85546875" style="1"/>
    <col min="4866" max="4866" width="2.7109375" style="1" bestFit="1" customWidth="1"/>
    <col min="4867" max="4867" width="10.7109375" style="1" customWidth="1"/>
    <col min="4868" max="5109" width="10.85546875" style="1"/>
    <col min="5110" max="5110" width="15.42578125" style="1" customWidth="1"/>
    <col min="5111" max="5111" width="2.5703125" style="1" customWidth="1"/>
    <col min="5112" max="5112" width="12.5703125" style="1" customWidth="1"/>
    <col min="5113" max="5113" width="15.85546875" style="1" customWidth="1"/>
    <col min="5114" max="5114" width="11.7109375" style="1" bestFit="1" customWidth="1"/>
    <col min="5115" max="5115" width="2.5703125" style="1" customWidth="1"/>
    <col min="5116" max="5116" width="10.85546875" style="1"/>
    <col min="5117" max="5117" width="3.5703125" style="1" customWidth="1"/>
    <col min="5118" max="5121" width="10.85546875" style="1"/>
    <col min="5122" max="5122" width="2.7109375" style="1" bestFit="1" customWidth="1"/>
    <col min="5123" max="5123" width="10.7109375" style="1" customWidth="1"/>
    <col min="5124" max="5365" width="10.85546875" style="1"/>
    <col min="5366" max="5366" width="15.42578125" style="1" customWidth="1"/>
    <col min="5367" max="5367" width="2.5703125" style="1" customWidth="1"/>
    <col min="5368" max="5368" width="12.5703125" style="1" customWidth="1"/>
    <col min="5369" max="5369" width="15.85546875" style="1" customWidth="1"/>
    <col min="5370" max="5370" width="11.7109375" style="1" bestFit="1" customWidth="1"/>
    <col min="5371" max="5371" width="2.5703125" style="1" customWidth="1"/>
    <col min="5372" max="5372" width="10.85546875" style="1"/>
    <col min="5373" max="5373" width="3.5703125" style="1" customWidth="1"/>
    <col min="5374" max="5377" width="10.85546875" style="1"/>
    <col min="5378" max="5378" width="2.7109375" style="1" bestFit="1" customWidth="1"/>
    <col min="5379" max="5379" width="10.7109375" style="1" customWidth="1"/>
    <col min="5380" max="5621" width="10.85546875" style="1"/>
    <col min="5622" max="5622" width="15.42578125" style="1" customWidth="1"/>
    <col min="5623" max="5623" width="2.5703125" style="1" customWidth="1"/>
    <col min="5624" max="5624" width="12.5703125" style="1" customWidth="1"/>
    <col min="5625" max="5625" width="15.85546875" style="1" customWidth="1"/>
    <col min="5626" max="5626" width="11.7109375" style="1" bestFit="1" customWidth="1"/>
    <col min="5627" max="5627" width="2.5703125" style="1" customWidth="1"/>
    <col min="5628" max="5628" width="10.85546875" style="1"/>
    <col min="5629" max="5629" width="3.5703125" style="1" customWidth="1"/>
    <col min="5630" max="5633" width="10.85546875" style="1"/>
    <col min="5634" max="5634" width="2.7109375" style="1" bestFit="1" customWidth="1"/>
    <col min="5635" max="5635" width="10.7109375" style="1" customWidth="1"/>
    <col min="5636" max="5877" width="10.85546875" style="1"/>
    <col min="5878" max="5878" width="15.42578125" style="1" customWidth="1"/>
    <col min="5879" max="5879" width="2.5703125" style="1" customWidth="1"/>
    <col min="5880" max="5880" width="12.5703125" style="1" customWidth="1"/>
    <col min="5881" max="5881" width="15.85546875" style="1" customWidth="1"/>
    <col min="5882" max="5882" width="11.7109375" style="1" bestFit="1" customWidth="1"/>
    <col min="5883" max="5883" width="2.5703125" style="1" customWidth="1"/>
    <col min="5884" max="5884" width="10.85546875" style="1"/>
    <col min="5885" max="5885" width="3.5703125" style="1" customWidth="1"/>
    <col min="5886" max="5889" width="10.85546875" style="1"/>
    <col min="5890" max="5890" width="2.7109375" style="1" bestFit="1" customWidth="1"/>
    <col min="5891" max="5891" width="10.7109375" style="1" customWidth="1"/>
    <col min="5892" max="6133" width="10.85546875" style="1"/>
    <col min="6134" max="6134" width="15.42578125" style="1" customWidth="1"/>
    <col min="6135" max="6135" width="2.5703125" style="1" customWidth="1"/>
    <col min="6136" max="6136" width="12.5703125" style="1" customWidth="1"/>
    <col min="6137" max="6137" width="15.85546875" style="1" customWidth="1"/>
    <col min="6138" max="6138" width="11.7109375" style="1" bestFit="1" customWidth="1"/>
    <col min="6139" max="6139" width="2.5703125" style="1" customWidth="1"/>
    <col min="6140" max="6140" width="10.85546875" style="1"/>
    <col min="6141" max="6141" width="3.5703125" style="1" customWidth="1"/>
    <col min="6142" max="6145" width="10.85546875" style="1"/>
    <col min="6146" max="6146" width="2.7109375" style="1" bestFit="1" customWidth="1"/>
    <col min="6147" max="6147" width="10.7109375" style="1" customWidth="1"/>
    <col min="6148" max="6389" width="10.85546875" style="1"/>
    <col min="6390" max="6390" width="15.42578125" style="1" customWidth="1"/>
    <col min="6391" max="6391" width="2.5703125" style="1" customWidth="1"/>
    <col min="6392" max="6392" width="12.5703125" style="1" customWidth="1"/>
    <col min="6393" max="6393" width="15.85546875" style="1" customWidth="1"/>
    <col min="6394" max="6394" width="11.7109375" style="1" bestFit="1" customWidth="1"/>
    <col min="6395" max="6395" width="2.5703125" style="1" customWidth="1"/>
    <col min="6396" max="6396" width="10.85546875" style="1"/>
    <col min="6397" max="6397" width="3.5703125" style="1" customWidth="1"/>
    <col min="6398" max="6401" width="10.85546875" style="1"/>
    <col min="6402" max="6402" width="2.7109375" style="1" bestFit="1" customWidth="1"/>
    <col min="6403" max="6403" width="10.7109375" style="1" customWidth="1"/>
    <col min="6404" max="6645" width="10.85546875" style="1"/>
    <col min="6646" max="6646" width="15.42578125" style="1" customWidth="1"/>
    <col min="6647" max="6647" width="2.5703125" style="1" customWidth="1"/>
    <col min="6648" max="6648" width="12.5703125" style="1" customWidth="1"/>
    <col min="6649" max="6649" width="15.85546875" style="1" customWidth="1"/>
    <col min="6650" max="6650" width="11.7109375" style="1" bestFit="1" customWidth="1"/>
    <col min="6651" max="6651" width="2.5703125" style="1" customWidth="1"/>
    <col min="6652" max="6652" width="10.85546875" style="1"/>
    <col min="6653" max="6653" width="3.5703125" style="1" customWidth="1"/>
    <col min="6654" max="6657" width="10.85546875" style="1"/>
    <col min="6658" max="6658" width="2.7109375" style="1" bestFit="1" customWidth="1"/>
    <col min="6659" max="6659" width="10.7109375" style="1" customWidth="1"/>
    <col min="6660" max="6901" width="10.85546875" style="1"/>
    <col min="6902" max="6902" width="15.42578125" style="1" customWidth="1"/>
    <col min="6903" max="6903" width="2.5703125" style="1" customWidth="1"/>
    <col min="6904" max="6904" width="12.5703125" style="1" customWidth="1"/>
    <col min="6905" max="6905" width="15.85546875" style="1" customWidth="1"/>
    <col min="6906" max="6906" width="11.7109375" style="1" bestFit="1" customWidth="1"/>
    <col min="6907" max="6907" width="2.5703125" style="1" customWidth="1"/>
    <col min="6908" max="6908" width="10.85546875" style="1"/>
    <col min="6909" max="6909" width="3.5703125" style="1" customWidth="1"/>
    <col min="6910" max="6913" width="10.85546875" style="1"/>
    <col min="6914" max="6914" width="2.7109375" style="1" bestFit="1" customWidth="1"/>
    <col min="6915" max="6915" width="10.7109375" style="1" customWidth="1"/>
    <col min="6916" max="7157" width="10.85546875" style="1"/>
    <col min="7158" max="7158" width="15.42578125" style="1" customWidth="1"/>
    <col min="7159" max="7159" width="2.5703125" style="1" customWidth="1"/>
    <col min="7160" max="7160" width="12.5703125" style="1" customWidth="1"/>
    <col min="7161" max="7161" width="15.85546875" style="1" customWidth="1"/>
    <col min="7162" max="7162" width="11.7109375" style="1" bestFit="1" customWidth="1"/>
    <col min="7163" max="7163" width="2.5703125" style="1" customWidth="1"/>
    <col min="7164" max="7164" width="10.85546875" style="1"/>
    <col min="7165" max="7165" width="3.5703125" style="1" customWidth="1"/>
    <col min="7166" max="7169" width="10.85546875" style="1"/>
    <col min="7170" max="7170" width="2.7109375" style="1" bestFit="1" customWidth="1"/>
    <col min="7171" max="7171" width="10.7109375" style="1" customWidth="1"/>
    <col min="7172" max="7413" width="10.85546875" style="1"/>
    <col min="7414" max="7414" width="15.42578125" style="1" customWidth="1"/>
    <col min="7415" max="7415" width="2.5703125" style="1" customWidth="1"/>
    <col min="7416" max="7416" width="12.5703125" style="1" customWidth="1"/>
    <col min="7417" max="7417" width="15.85546875" style="1" customWidth="1"/>
    <col min="7418" max="7418" width="11.7109375" style="1" bestFit="1" customWidth="1"/>
    <col min="7419" max="7419" width="2.5703125" style="1" customWidth="1"/>
    <col min="7420" max="7420" width="10.85546875" style="1"/>
    <col min="7421" max="7421" width="3.5703125" style="1" customWidth="1"/>
    <col min="7422" max="7425" width="10.85546875" style="1"/>
    <col min="7426" max="7426" width="2.7109375" style="1" bestFit="1" customWidth="1"/>
    <col min="7427" max="7427" width="10.7109375" style="1" customWidth="1"/>
    <col min="7428" max="7669" width="10.85546875" style="1"/>
    <col min="7670" max="7670" width="15.42578125" style="1" customWidth="1"/>
    <col min="7671" max="7671" width="2.5703125" style="1" customWidth="1"/>
    <col min="7672" max="7672" width="12.5703125" style="1" customWidth="1"/>
    <col min="7673" max="7673" width="15.85546875" style="1" customWidth="1"/>
    <col min="7674" max="7674" width="11.7109375" style="1" bestFit="1" customWidth="1"/>
    <col min="7675" max="7675" width="2.5703125" style="1" customWidth="1"/>
    <col min="7676" max="7676" width="10.85546875" style="1"/>
    <col min="7677" max="7677" width="3.5703125" style="1" customWidth="1"/>
    <col min="7678" max="7681" width="10.85546875" style="1"/>
    <col min="7682" max="7682" width="2.7109375" style="1" bestFit="1" customWidth="1"/>
    <col min="7683" max="7683" width="10.7109375" style="1" customWidth="1"/>
    <col min="7684" max="7925" width="10.85546875" style="1"/>
    <col min="7926" max="7926" width="15.42578125" style="1" customWidth="1"/>
    <col min="7927" max="7927" width="2.5703125" style="1" customWidth="1"/>
    <col min="7928" max="7928" width="12.5703125" style="1" customWidth="1"/>
    <col min="7929" max="7929" width="15.85546875" style="1" customWidth="1"/>
    <col min="7930" max="7930" width="11.7109375" style="1" bestFit="1" customWidth="1"/>
    <col min="7931" max="7931" width="2.5703125" style="1" customWidth="1"/>
    <col min="7932" max="7932" width="10.85546875" style="1"/>
    <col min="7933" max="7933" width="3.5703125" style="1" customWidth="1"/>
    <col min="7934" max="7937" width="10.85546875" style="1"/>
    <col min="7938" max="7938" width="2.7109375" style="1" bestFit="1" customWidth="1"/>
    <col min="7939" max="7939" width="10.7109375" style="1" customWidth="1"/>
    <col min="7940" max="8181" width="10.85546875" style="1"/>
    <col min="8182" max="8182" width="15.42578125" style="1" customWidth="1"/>
    <col min="8183" max="8183" width="2.5703125" style="1" customWidth="1"/>
    <col min="8184" max="8184" width="12.5703125" style="1" customWidth="1"/>
    <col min="8185" max="8185" width="15.85546875" style="1" customWidth="1"/>
    <col min="8186" max="8186" width="11.7109375" style="1" bestFit="1" customWidth="1"/>
    <col min="8187" max="8187" width="2.5703125" style="1" customWidth="1"/>
    <col min="8188" max="8188" width="10.85546875" style="1"/>
    <col min="8189" max="8189" width="3.5703125" style="1" customWidth="1"/>
    <col min="8190" max="8193" width="10.85546875" style="1"/>
    <col min="8194" max="8194" width="2.7109375" style="1" bestFit="1" customWidth="1"/>
    <col min="8195" max="8195" width="10.7109375" style="1" customWidth="1"/>
    <col min="8196" max="8437" width="10.85546875" style="1"/>
    <col min="8438" max="8438" width="15.42578125" style="1" customWidth="1"/>
    <col min="8439" max="8439" width="2.5703125" style="1" customWidth="1"/>
    <col min="8440" max="8440" width="12.5703125" style="1" customWidth="1"/>
    <col min="8441" max="8441" width="15.85546875" style="1" customWidth="1"/>
    <col min="8442" max="8442" width="11.7109375" style="1" bestFit="1" customWidth="1"/>
    <col min="8443" max="8443" width="2.5703125" style="1" customWidth="1"/>
    <col min="8444" max="8444" width="10.85546875" style="1"/>
    <col min="8445" max="8445" width="3.5703125" style="1" customWidth="1"/>
    <col min="8446" max="8449" width="10.85546875" style="1"/>
    <col min="8450" max="8450" width="2.7109375" style="1" bestFit="1" customWidth="1"/>
    <col min="8451" max="8451" width="10.7109375" style="1" customWidth="1"/>
    <col min="8452" max="8693" width="10.85546875" style="1"/>
    <col min="8694" max="8694" width="15.42578125" style="1" customWidth="1"/>
    <col min="8695" max="8695" width="2.5703125" style="1" customWidth="1"/>
    <col min="8696" max="8696" width="12.5703125" style="1" customWidth="1"/>
    <col min="8697" max="8697" width="15.85546875" style="1" customWidth="1"/>
    <col min="8698" max="8698" width="11.7109375" style="1" bestFit="1" customWidth="1"/>
    <col min="8699" max="8699" width="2.5703125" style="1" customWidth="1"/>
    <col min="8700" max="8700" width="10.85546875" style="1"/>
    <col min="8701" max="8701" width="3.5703125" style="1" customWidth="1"/>
    <col min="8702" max="8705" width="10.85546875" style="1"/>
    <col min="8706" max="8706" width="2.7109375" style="1" bestFit="1" customWidth="1"/>
    <col min="8707" max="8707" width="10.7109375" style="1" customWidth="1"/>
    <col min="8708" max="8949" width="10.85546875" style="1"/>
    <col min="8950" max="8950" width="15.42578125" style="1" customWidth="1"/>
    <col min="8951" max="8951" width="2.5703125" style="1" customWidth="1"/>
    <col min="8952" max="8952" width="12.5703125" style="1" customWidth="1"/>
    <col min="8953" max="8953" width="15.85546875" style="1" customWidth="1"/>
    <col min="8954" max="8954" width="11.7109375" style="1" bestFit="1" customWidth="1"/>
    <col min="8955" max="8955" width="2.5703125" style="1" customWidth="1"/>
    <col min="8956" max="8956" width="10.85546875" style="1"/>
    <col min="8957" max="8957" width="3.5703125" style="1" customWidth="1"/>
    <col min="8958" max="8961" width="10.85546875" style="1"/>
    <col min="8962" max="8962" width="2.7109375" style="1" bestFit="1" customWidth="1"/>
    <col min="8963" max="8963" width="10.7109375" style="1" customWidth="1"/>
    <col min="8964" max="9205" width="10.85546875" style="1"/>
    <col min="9206" max="9206" width="15.42578125" style="1" customWidth="1"/>
    <col min="9207" max="9207" width="2.5703125" style="1" customWidth="1"/>
    <col min="9208" max="9208" width="12.5703125" style="1" customWidth="1"/>
    <col min="9209" max="9209" width="15.85546875" style="1" customWidth="1"/>
    <col min="9210" max="9210" width="11.7109375" style="1" bestFit="1" customWidth="1"/>
    <col min="9211" max="9211" width="2.5703125" style="1" customWidth="1"/>
    <col min="9212" max="9212" width="10.85546875" style="1"/>
    <col min="9213" max="9213" width="3.5703125" style="1" customWidth="1"/>
    <col min="9214" max="9217" width="10.85546875" style="1"/>
    <col min="9218" max="9218" width="2.7109375" style="1" bestFit="1" customWidth="1"/>
    <col min="9219" max="9219" width="10.7109375" style="1" customWidth="1"/>
    <col min="9220" max="9461" width="10.85546875" style="1"/>
    <col min="9462" max="9462" width="15.42578125" style="1" customWidth="1"/>
    <col min="9463" max="9463" width="2.5703125" style="1" customWidth="1"/>
    <col min="9464" max="9464" width="12.5703125" style="1" customWidth="1"/>
    <col min="9465" max="9465" width="15.85546875" style="1" customWidth="1"/>
    <col min="9466" max="9466" width="11.7109375" style="1" bestFit="1" customWidth="1"/>
    <col min="9467" max="9467" width="2.5703125" style="1" customWidth="1"/>
    <col min="9468" max="9468" width="10.85546875" style="1"/>
    <col min="9469" max="9469" width="3.5703125" style="1" customWidth="1"/>
    <col min="9470" max="9473" width="10.85546875" style="1"/>
    <col min="9474" max="9474" width="2.7109375" style="1" bestFit="1" customWidth="1"/>
    <col min="9475" max="9475" width="10.7109375" style="1" customWidth="1"/>
    <col min="9476" max="9717" width="10.85546875" style="1"/>
    <col min="9718" max="9718" width="15.42578125" style="1" customWidth="1"/>
    <col min="9719" max="9719" width="2.5703125" style="1" customWidth="1"/>
    <col min="9720" max="9720" width="12.5703125" style="1" customWidth="1"/>
    <col min="9721" max="9721" width="15.85546875" style="1" customWidth="1"/>
    <col min="9722" max="9722" width="11.7109375" style="1" bestFit="1" customWidth="1"/>
    <col min="9723" max="9723" width="2.5703125" style="1" customWidth="1"/>
    <col min="9724" max="9724" width="10.85546875" style="1"/>
    <col min="9725" max="9725" width="3.5703125" style="1" customWidth="1"/>
    <col min="9726" max="9729" width="10.85546875" style="1"/>
    <col min="9730" max="9730" width="2.7109375" style="1" bestFit="1" customWidth="1"/>
    <col min="9731" max="9731" width="10.7109375" style="1" customWidth="1"/>
    <col min="9732" max="9973" width="10.85546875" style="1"/>
    <col min="9974" max="9974" width="15.42578125" style="1" customWidth="1"/>
    <col min="9975" max="9975" width="2.5703125" style="1" customWidth="1"/>
    <col min="9976" max="9976" width="12.5703125" style="1" customWidth="1"/>
    <col min="9977" max="9977" width="15.85546875" style="1" customWidth="1"/>
    <col min="9978" max="9978" width="11.7109375" style="1" bestFit="1" customWidth="1"/>
    <col min="9979" max="9979" width="2.5703125" style="1" customWidth="1"/>
    <col min="9980" max="9980" width="10.85546875" style="1"/>
    <col min="9981" max="9981" width="3.5703125" style="1" customWidth="1"/>
    <col min="9982" max="9985" width="10.85546875" style="1"/>
    <col min="9986" max="9986" width="2.7109375" style="1" bestFit="1" customWidth="1"/>
    <col min="9987" max="9987" width="10.7109375" style="1" customWidth="1"/>
    <col min="9988" max="10229" width="10.85546875" style="1"/>
    <col min="10230" max="10230" width="15.42578125" style="1" customWidth="1"/>
    <col min="10231" max="10231" width="2.5703125" style="1" customWidth="1"/>
    <col min="10232" max="10232" width="12.5703125" style="1" customWidth="1"/>
    <col min="10233" max="10233" width="15.85546875" style="1" customWidth="1"/>
    <col min="10234" max="10234" width="11.7109375" style="1" bestFit="1" customWidth="1"/>
    <col min="10235" max="10235" width="2.5703125" style="1" customWidth="1"/>
    <col min="10236" max="10236" width="10.85546875" style="1"/>
    <col min="10237" max="10237" width="3.5703125" style="1" customWidth="1"/>
    <col min="10238" max="10241" width="10.85546875" style="1"/>
    <col min="10242" max="10242" width="2.7109375" style="1" bestFit="1" customWidth="1"/>
    <col min="10243" max="10243" width="10.7109375" style="1" customWidth="1"/>
    <col min="10244" max="10485" width="10.85546875" style="1"/>
    <col min="10486" max="10486" width="15.42578125" style="1" customWidth="1"/>
    <col min="10487" max="10487" width="2.5703125" style="1" customWidth="1"/>
    <col min="10488" max="10488" width="12.5703125" style="1" customWidth="1"/>
    <col min="10489" max="10489" width="15.85546875" style="1" customWidth="1"/>
    <col min="10490" max="10490" width="11.7109375" style="1" bestFit="1" customWidth="1"/>
    <col min="10491" max="10491" width="2.5703125" style="1" customWidth="1"/>
    <col min="10492" max="10492" width="10.85546875" style="1"/>
    <col min="10493" max="10493" width="3.5703125" style="1" customWidth="1"/>
    <col min="10494" max="10497" width="10.85546875" style="1"/>
    <col min="10498" max="10498" width="2.7109375" style="1" bestFit="1" customWidth="1"/>
    <col min="10499" max="10499" width="10.7109375" style="1" customWidth="1"/>
    <col min="10500" max="10741" width="10.85546875" style="1"/>
    <col min="10742" max="10742" width="15.42578125" style="1" customWidth="1"/>
    <col min="10743" max="10743" width="2.5703125" style="1" customWidth="1"/>
    <col min="10744" max="10744" width="12.5703125" style="1" customWidth="1"/>
    <col min="10745" max="10745" width="15.85546875" style="1" customWidth="1"/>
    <col min="10746" max="10746" width="11.7109375" style="1" bestFit="1" customWidth="1"/>
    <col min="10747" max="10747" width="2.5703125" style="1" customWidth="1"/>
    <col min="10748" max="10748" width="10.85546875" style="1"/>
    <col min="10749" max="10749" width="3.5703125" style="1" customWidth="1"/>
    <col min="10750" max="10753" width="10.85546875" style="1"/>
    <col min="10754" max="10754" width="2.7109375" style="1" bestFit="1" customWidth="1"/>
    <col min="10755" max="10755" width="10.7109375" style="1" customWidth="1"/>
    <col min="10756" max="10997" width="10.85546875" style="1"/>
    <col min="10998" max="10998" width="15.42578125" style="1" customWidth="1"/>
    <col min="10999" max="10999" width="2.5703125" style="1" customWidth="1"/>
    <col min="11000" max="11000" width="12.5703125" style="1" customWidth="1"/>
    <col min="11001" max="11001" width="15.85546875" style="1" customWidth="1"/>
    <col min="11002" max="11002" width="11.7109375" style="1" bestFit="1" customWidth="1"/>
    <col min="11003" max="11003" width="2.5703125" style="1" customWidth="1"/>
    <col min="11004" max="11004" width="10.85546875" style="1"/>
    <col min="11005" max="11005" width="3.5703125" style="1" customWidth="1"/>
    <col min="11006" max="11009" width="10.85546875" style="1"/>
    <col min="11010" max="11010" width="2.7109375" style="1" bestFit="1" customWidth="1"/>
    <col min="11011" max="11011" width="10.7109375" style="1" customWidth="1"/>
    <col min="11012" max="11253" width="10.85546875" style="1"/>
    <col min="11254" max="11254" width="15.42578125" style="1" customWidth="1"/>
    <col min="11255" max="11255" width="2.5703125" style="1" customWidth="1"/>
    <col min="11256" max="11256" width="12.5703125" style="1" customWidth="1"/>
    <col min="11257" max="11257" width="15.85546875" style="1" customWidth="1"/>
    <col min="11258" max="11258" width="11.7109375" style="1" bestFit="1" customWidth="1"/>
    <col min="11259" max="11259" width="2.5703125" style="1" customWidth="1"/>
    <col min="11260" max="11260" width="10.85546875" style="1"/>
    <col min="11261" max="11261" width="3.5703125" style="1" customWidth="1"/>
    <col min="11262" max="11265" width="10.85546875" style="1"/>
    <col min="11266" max="11266" width="2.7109375" style="1" bestFit="1" customWidth="1"/>
    <col min="11267" max="11267" width="10.7109375" style="1" customWidth="1"/>
    <col min="11268" max="11509" width="10.85546875" style="1"/>
    <col min="11510" max="11510" width="15.42578125" style="1" customWidth="1"/>
    <col min="11511" max="11511" width="2.5703125" style="1" customWidth="1"/>
    <col min="11512" max="11512" width="12.5703125" style="1" customWidth="1"/>
    <col min="11513" max="11513" width="15.85546875" style="1" customWidth="1"/>
    <col min="11514" max="11514" width="11.7109375" style="1" bestFit="1" customWidth="1"/>
    <col min="11515" max="11515" width="2.5703125" style="1" customWidth="1"/>
    <col min="11516" max="11516" width="10.85546875" style="1"/>
    <col min="11517" max="11517" width="3.5703125" style="1" customWidth="1"/>
    <col min="11518" max="11521" width="10.85546875" style="1"/>
    <col min="11522" max="11522" width="2.7109375" style="1" bestFit="1" customWidth="1"/>
    <col min="11523" max="11523" width="10.7109375" style="1" customWidth="1"/>
    <col min="11524" max="11765" width="10.85546875" style="1"/>
    <col min="11766" max="11766" width="15.42578125" style="1" customWidth="1"/>
    <col min="11767" max="11767" width="2.5703125" style="1" customWidth="1"/>
    <col min="11768" max="11768" width="12.5703125" style="1" customWidth="1"/>
    <col min="11769" max="11769" width="15.85546875" style="1" customWidth="1"/>
    <col min="11770" max="11770" width="11.7109375" style="1" bestFit="1" customWidth="1"/>
    <col min="11771" max="11771" width="2.5703125" style="1" customWidth="1"/>
    <col min="11772" max="11772" width="10.85546875" style="1"/>
    <col min="11773" max="11773" width="3.5703125" style="1" customWidth="1"/>
    <col min="11774" max="11777" width="10.85546875" style="1"/>
    <col min="11778" max="11778" width="2.7109375" style="1" bestFit="1" customWidth="1"/>
    <col min="11779" max="11779" width="10.7109375" style="1" customWidth="1"/>
    <col min="11780" max="12021" width="10.85546875" style="1"/>
    <col min="12022" max="12022" width="15.42578125" style="1" customWidth="1"/>
    <col min="12023" max="12023" width="2.5703125" style="1" customWidth="1"/>
    <col min="12024" max="12024" width="12.5703125" style="1" customWidth="1"/>
    <col min="12025" max="12025" width="15.85546875" style="1" customWidth="1"/>
    <col min="12026" max="12026" width="11.7109375" style="1" bestFit="1" customWidth="1"/>
    <col min="12027" max="12027" width="2.5703125" style="1" customWidth="1"/>
    <col min="12028" max="12028" width="10.85546875" style="1"/>
    <col min="12029" max="12029" width="3.5703125" style="1" customWidth="1"/>
    <col min="12030" max="12033" width="10.85546875" style="1"/>
    <col min="12034" max="12034" width="2.7109375" style="1" bestFit="1" customWidth="1"/>
    <col min="12035" max="12035" width="10.7109375" style="1" customWidth="1"/>
    <col min="12036" max="12277" width="10.85546875" style="1"/>
    <col min="12278" max="12278" width="15.42578125" style="1" customWidth="1"/>
    <col min="12279" max="12279" width="2.5703125" style="1" customWidth="1"/>
    <col min="12280" max="12280" width="12.5703125" style="1" customWidth="1"/>
    <col min="12281" max="12281" width="15.85546875" style="1" customWidth="1"/>
    <col min="12282" max="12282" width="11.7109375" style="1" bestFit="1" customWidth="1"/>
    <col min="12283" max="12283" width="2.5703125" style="1" customWidth="1"/>
    <col min="12284" max="12284" width="10.85546875" style="1"/>
    <col min="12285" max="12285" width="3.5703125" style="1" customWidth="1"/>
    <col min="12286" max="12289" width="10.85546875" style="1"/>
    <col min="12290" max="12290" width="2.7109375" style="1" bestFit="1" customWidth="1"/>
    <col min="12291" max="12291" width="10.7109375" style="1" customWidth="1"/>
    <col min="12292" max="12533" width="10.85546875" style="1"/>
    <col min="12534" max="12534" width="15.42578125" style="1" customWidth="1"/>
    <col min="12535" max="12535" width="2.5703125" style="1" customWidth="1"/>
    <col min="12536" max="12536" width="12.5703125" style="1" customWidth="1"/>
    <col min="12537" max="12537" width="15.85546875" style="1" customWidth="1"/>
    <col min="12538" max="12538" width="11.7109375" style="1" bestFit="1" customWidth="1"/>
    <col min="12539" max="12539" width="2.5703125" style="1" customWidth="1"/>
    <col min="12540" max="12540" width="10.85546875" style="1"/>
    <col min="12541" max="12541" width="3.5703125" style="1" customWidth="1"/>
    <col min="12542" max="12545" width="10.85546875" style="1"/>
    <col min="12546" max="12546" width="2.7109375" style="1" bestFit="1" customWidth="1"/>
    <col min="12547" max="12547" width="10.7109375" style="1" customWidth="1"/>
    <col min="12548" max="12789" width="10.85546875" style="1"/>
    <col min="12790" max="12790" width="15.42578125" style="1" customWidth="1"/>
    <col min="12791" max="12791" width="2.5703125" style="1" customWidth="1"/>
    <col min="12792" max="12792" width="12.5703125" style="1" customWidth="1"/>
    <col min="12793" max="12793" width="15.85546875" style="1" customWidth="1"/>
    <col min="12794" max="12794" width="11.7109375" style="1" bestFit="1" customWidth="1"/>
    <col min="12795" max="12795" width="2.5703125" style="1" customWidth="1"/>
    <col min="12796" max="12796" width="10.85546875" style="1"/>
    <col min="12797" max="12797" width="3.5703125" style="1" customWidth="1"/>
    <col min="12798" max="12801" width="10.85546875" style="1"/>
    <col min="12802" max="12802" width="2.7109375" style="1" bestFit="1" customWidth="1"/>
    <col min="12803" max="12803" width="10.7109375" style="1" customWidth="1"/>
    <col min="12804" max="13045" width="10.85546875" style="1"/>
    <col min="13046" max="13046" width="15.42578125" style="1" customWidth="1"/>
    <col min="13047" max="13047" width="2.5703125" style="1" customWidth="1"/>
    <col min="13048" max="13048" width="12.5703125" style="1" customWidth="1"/>
    <col min="13049" max="13049" width="15.85546875" style="1" customWidth="1"/>
    <col min="13050" max="13050" width="11.7109375" style="1" bestFit="1" customWidth="1"/>
    <col min="13051" max="13051" width="2.5703125" style="1" customWidth="1"/>
    <col min="13052" max="13052" width="10.85546875" style="1"/>
    <col min="13053" max="13053" width="3.5703125" style="1" customWidth="1"/>
    <col min="13054" max="13057" width="10.85546875" style="1"/>
    <col min="13058" max="13058" width="2.7109375" style="1" bestFit="1" customWidth="1"/>
    <col min="13059" max="13059" width="10.7109375" style="1" customWidth="1"/>
    <col min="13060" max="13301" width="10.85546875" style="1"/>
    <col min="13302" max="13302" width="15.42578125" style="1" customWidth="1"/>
    <col min="13303" max="13303" width="2.5703125" style="1" customWidth="1"/>
    <col min="13304" max="13304" width="12.5703125" style="1" customWidth="1"/>
    <col min="13305" max="13305" width="15.85546875" style="1" customWidth="1"/>
    <col min="13306" max="13306" width="11.7109375" style="1" bestFit="1" customWidth="1"/>
    <col min="13307" max="13307" width="2.5703125" style="1" customWidth="1"/>
    <col min="13308" max="13308" width="10.85546875" style="1"/>
    <col min="13309" max="13309" width="3.5703125" style="1" customWidth="1"/>
    <col min="13310" max="13313" width="10.85546875" style="1"/>
    <col min="13314" max="13314" width="2.7109375" style="1" bestFit="1" customWidth="1"/>
    <col min="13315" max="13315" width="10.7109375" style="1" customWidth="1"/>
    <col min="13316" max="13557" width="10.85546875" style="1"/>
    <col min="13558" max="13558" width="15.42578125" style="1" customWidth="1"/>
    <col min="13559" max="13559" width="2.5703125" style="1" customWidth="1"/>
    <col min="13560" max="13560" width="12.5703125" style="1" customWidth="1"/>
    <col min="13561" max="13561" width="15.85546875" style="1" customWidth="1"/>
    <col min="13562" max="13562" width="11.7109375" style="1" bestFit="1" customWidth="1"/>
    <col min="13563" max="13563" width="2.5703125" style="1" customWidth="1"/>
    <col min="13564" max="13564" width="10.85546875" style="1"/>
    <col min="13565" max="13565" width="3.5703125" style="1" customWidth="1"/>
    <col min="13566" max="13569" width="10.85546875" style="1"/>
    <col min="13570" max="13570" width="2.7109375" style="1" bestFit="1" customWidth="1"/>
    <col min="13571" max="13571" width="10.7109375" style="1" customWidth="1"/>
    <col min="13572" max="13813" width="10.85546875" style="1"/>
    <col min="13814" max="13814" width="15.42578125" style="1" customWidth="1"/>
    <col min="13815" max="13815" width="2.5703125" style="1" customWidth="1"/>
    <col min="13816" max="13816" width="12.5703125" style="1" customWidth="1"/>
    <col min="13817" max="13817" width="15.85546875" style="1" customWidth="1"/>
    <col min="13818" max="13818" width="11.7109375" style="1" bestFit="1" customWidth="1"/>
    <col min="13819" max="13819" width="2.5703125" style="1" customWidth="1"/>
    <col min="13820" max="13820" width="10.85546875" style="1"/>
    <col min="13821" max="13821" width="3.5703125" style="1" customWidth="1"/>
    <col min="13822" max="13825" width="10.85546875" style="1"/>
    <col min="13826" max="13826" width="2.7109375" style="1" bestFit="1" customWidth="1"/>
    <col min="13827" max="13827" width="10.7109375" style="1" customWidth="1"/>
    <col min="13828" max="14069" width="10.85546875" style="1"/>
    <col min="14070" max="14070" width="15.42578125" style="1" customWidth="1"/>
    <col min="14071" max="14071" width="2.5703125" style="1" customWidth="1"/>
    <col min="14072" max="14072" width="12.5703125" style="1" customWidth="1"/>
    <col min="14073" max="14073" width="15.85546875" style="1" customWidth="1"/>
    <col min="14074" max="14074" width="11.7109375" style="1" bestFit="1" customWidth="1"/>
    <col min="14075" max="14075" width="2.5703125" style="1" customWidth="1"/>
    <col min="14076" max="14076" width="10.85546875" style="1"/>
    <col min="14077" max="14077" width="3.5703125" style="1" customWidth="1"/>
    <col min="14078" max="14081" width="10.85546875" style="1"/>
    <col min="14082" max="14082" width="2.7109375" style="1" bestFit="1" customWidth="1"/>
    <col min="14083" max="14083" width="10.7109375" style="1" customWidth="1"/>
    <col min="14084" max="14325" width="10.85546875" style="1"/>
    <col min="14326" max="14326" width="15.42578125" style="1" customWidth="1"/>
    <col min="14327" max="14327" width="2.5703125" style="1" customWidth="1"/>
    <col min="14328" max="14328" width="12.5703125" style="1" customWidth="1"/>
    <col min="14329" max="14329" width="15.85546875" style="1" customWidth="1"/>
    <col min="14330" max="14330" width="11.7109375" style="1" bestFit="1" customWidth="1"/>
    <col min="14331" max="14331" width="2.5703125" style="1" customWidth="1"/>
    <col min="14332" max="14332" width="10.85546875" style="1"/>
    <col min="14333" max="14333" width="3.5703125" style="1" customWidth="1"/>
    <col min="14334" max="14337" width="10.85546875" style="1"/>
    <col min="14338" max="14338" width="2.7109375" style="1" bestFit="1" customWidth="1"/>
    <col min="14339" max="14339" width="10.7109375" style="1" customWidth="1"/>
    <col min="14340" max="14581" width="10.85546875" style="1"/>
    <col min="14582" max="14582" width="15.42578125" style="1" customWidth="1"/>
    <col min="14583" max="14583" width="2.5703125" style="1" customWidth="1"/>
    <col min="14584" max="14584" width="12.5703125" style="1" customWidth="1"/>
    <col min="14585" max="14585" width="15.85546875" style="1" customWidth="1"/>
    <col min="14586" max="14586" width="11.7109375" style="1" bestFit="1" customWidth="1"/>
    <col min="14587" max="14587" width="2.5703125" style="1" customWidth="1"/>
    <col min="14588" max="14588" width="10.85546875" style="1"/>
    <col min="14589" max="14589" width="3.5703125" style="1" customWidth="1"/>
    <col min="14590" max="14593" width="10.85546875" style="1"/>
    <col min="14594" max="14594" width="2.7109375" style="1" bestFit="1" customWidth="1"/>
    <col min="14595" max="14595" width="10.7109375" style="1" customWidth="1"/>
    <col min="14596" max="14837" width="10.85546875" style="1"/>
    <col min="14838" max="14838" width="15.42578125" style="1" customWidth="1"/>
    <col min="14839" max="14839" width="2.5703125" style="1" customWidth="1"/>
    <col min="14840" max="14840" width="12.5703125" style="1" customWidth="1"/>
    <col min="14841" max="14841" width="15.85546875" style="1" customWidth="1"/>
    <col min="14842" max="14842" width="11.7109375" style="1" bestFit="1" customWidth="1"/>
    <col min="14843" max="14843" width="2.5703125" style="1" customWidth="1"/>
    <col min="14844" max="14844" width="10.85546875" style="1"/>
    <col min="14845" max="14845" width="3.5703125" style="1" customWidth="1"/>
    <col min="14846" max="14849" width="10.85546875" style="1"/>
    <col min="14850" max="14850" width="2.7109375" style="1" bestFit="1" customWidth="1"/>
    <col min="14851" max="14851" width="10.7109375" style="1" customWidth="1"/>
    <col min="14852" max="15093" width="10.85546875" style="1"/>
    <col min="15094" max="15094" width="15.42578125" style="1" customWidth="1"/>
    <col min="15095" max="15095" width="2.5703125" style="1" customWidth="1"/>
    <col min="15096" max="15096" width="12.5703125" style="1" customWidth="1"/>
    <col min="15097" max="15097" width="15.85546875" style="1" customWidth="1"/>
    <col min="15098" max="15098" width="11.7109375" style="1" bestFit="1" customWidth="1"/>
    <col min="15099" max="15099" width="2.5703125" style="1" customWidth="1"/>
    <col min="15100" max="15100" width="10.85546875" style="1"/>
    <col min="15101" max="15101" width="3.5703125" style="1" customWidth="1"/>
    <col min="15102" max="15105" width="10.85546875" style="1"/>
    <col min="15106" max="15106" width="2.7109375" style="1" bestFit="1" customWidth="1"/>
    <col min="15107" max="15107" width="10.7109375" style="1" customWidth="1"/>
    <col min="15108" max="15349" width="10.85546875" style="1"/>
    <col min="15350" max="15350" width="15.42578125" style="1" customWidth="1"/>
    <col min="15351" max="15351" width="2.5703125" style="1" customWidth="1"/>
    <col min="15352" max="15352" width="12.5703125" style="1" customWidth="1"/>
    <col min="15353" max="15353" width="15.85546875" style="1" customWidth="1"/>
    <col min="15354" max="15354" width="11.7109375" style="1" bestFit="1" customWidth="1"/>
    <col min="15355" max="15355" width="2.5703125" style="1" customWidth="1"/>
    <col min="15356" max="15356" width="10.85546875" style="1"/>
    <col min="15357" max="15357" width="3.5703125" style="1" customWidth="1"/>
    <col min="15358" max="15361" width="10.85546875" style="1"/>
    <col min="15362" max="15362" width="2.7109375" style="1" bestFit="1" customWidth="1"/>
    <col min="15363" max="15363" width="10.7109375" style="1" customWidth="1"/>
    <col min="15364" max="15605" width="10.85546875" style="1"/>
    <col min="15606" max="15606" width="15.42578125" style="1" customWidth="1"/>
    <col min="15607" max="15607" width="2.5703125" style="1" customWidth="1"/>
    <col min="15608" max="15608" width="12.5703125" style="1" customWidth="1"/>
    <col min="15609" max="15609" width="15.85546875" style="1" customWidth="1"/>
    <col min="15610" max="15610" width="11.7109375" style="1" bestFit="1" customWidth="1"/>
    <col min="15611" max="15611" width="2.5703125" style="1" customWidth="1"/>
    <col min="15612" max="15612" width="10.85546875" style="1"/>
    <col min="15613" max="15613" width="3.5703125" style="1" customWidth="1"/>
    <col min="15614" max="15617" width="10.85546875" style="1"/>
    <col min="15618" max="15618" width="2.7109375" style="1" bestFit="1" customWidth="1"/>
    <col min="15619" max="15619" width="10.7109375" style="1" customWidth="1"/>
    <col min="15620" max="15861" width="10.85546875" style="1"/>
    <col min="15862" max="15862" width="15.42578125" style="1" customWidth="1"/>
    <col min="15863" max="15863" width="2.5703125" style="1" customWidth="1"/>
    <col min="15864" max="15864" width="12.5703125" style="1" customWidth="1"/>
    <col min="15865" max="15865" width="15.85546875" style="1" customWidth="1"/>
    <col min="15866" max="15866" width="11.7109375" style="1" bestFit="1" customWidth="1"/>
    <col min="15867" max="15867" width="2.5703125" style="1" customWidth="1"/>
    <col min="15868" max="15868" width="10.85546875" style="1"/>
    <col min="15869" max="15869" width="3.5703125" style="1" customWidth="1"/>
    <col min="15870" max="15873" width="10.85546875" style="1"/>
    <col min="15874" max="15874" width="2.7109375" style="1" bestFit="1" customWidth="1"/>
    <col min="15875" max="15875" width="10.7109375" style="1" customWidth="1"/>
    <col min="15876" max="16117" width="10.85546875" style="1"/>
    <col min="16118" max="16118" width="15.42578125" style="1" customWidth="1"/>
    <col min="16119" max="16119" width="2.5703125" style="1" customWidth="1"/>
    <col min="16120" max="16120" width="12.5703125" style="1" customWidth="1"/>
    <col min="16121" max="16121" width="15.85546875" style="1" customWidth="1"/>
    <col min="16122" max="16122" width="11.7109375" style="1" bestFit="1" customWidth="1"/>
    <col min="16123" max="16123" width="2.5703125" style="1" customWidth="1"/>
    <col min="16124" max="16124" width="10.85546875" style="1"/>
    <col min="16125" max="16125" width="3.5703125" style="1" customWidth="1"/>
    <col min="16126" max="16129" width="10.85546875" style="1"/>
    <col min="16130" max="16130" width="2.7109375" style="1" bestFit="1" customWidth="1"/>
    <col min="16131" max="16131" width="10.7109375" style="1" customWidth="1"/>
    <col min="16132" max="16384" width="10.85546875" style="1"/>
  </cols>
  <sheetData>
    <row r="1" spans="1:19" ht="15" customHeight="1" x14ac:dyDescent="0.25">
      <c r="A1" s="105" t="s">
        <v>21</v>
      </c>
      <c r="B1" s="98"/>
      <c r="C1" s="98"/>
      <c r="D1" s="98"/>
      <c r="E1" s="98"/>
      <c r="F1" s="106"/>
    </row>
    <row r="2" spans="1:19" ht="15" customHeight="1" x14ac:dyDescent="0.25">
      <c r="A2" s="74" t="s">
        <v>2</v>
      </c>
      <c r="B2" s="57"/>
      <c r="C2" s="57"/>
      <c r="D2" s="57"/>
      <c r="E2" s="57"/>
      <c r="F2" s="58"/>
    </row>
    <row r="3" spans="1:19" ht="15" customHeight="1" x14ac:dyDescent="0.25">
      <c r="A3" s="107" t="s">
        <v>4</v>
      </c>
      <c r="B3" s="99"/>
      <c r="C3" s="99"/>
      <c r="D3" s="99"/>
      <c r="E3" s="99"/>
      <c r="F3" s="100"/>
      <c r="G3" s="73" t="s">
        <v>22</v>
      </c>
      <c r="H3" s="50"/>
      <c r="I3" s="50"/>
      <c r="J3" s="50"/>
      <c r="K3" s="50"/>
      <c r="L3" s="50"/>
      <c r="M3" s="51"/>
      <c r="N3" s="75" t="s">
        <v>1</v>
      </c>
      <c r="O3" s="76"/>
      <c r="P3" s="76"/>
      <c r="Q3" s="76"/>
      <c r="R3" s="163"/>
    </row>
    <row r="4" spans="1:19" ht="7.5" customHeight="1" x14ac:dyDescent="0.25">
      <c r="A4" s="2"/>
      <c r="B4" s="20"/>
      <c r="C4" s="20"/>
      <c r="D4" s="20"/>
      <c r="E4" s="20"/>
      <c r="F4" s="96"/>
      <c r="G4" s="73"/>
      <c r="H4" s="50"/>
      <c r="I4" s="50"/>
      <c r="J4" s="50"/>
      <c r="K4" s="50"/>
      <c r="L4" s="50"/>
      <c r="M4" s="51"/>
      <c r="N4" s="159" t="s">
        <v>3</v>
      </c>
      <c r="O4" s="160"/>
      <c r="P4" s="169" t="str">
        <f>IF(Fabrication!P4="","",Fabrication!P4)</f>
        <v>01-2022</v>
      </c>
      <c r="Q4" s="169"/>
      <c r="R4" s="170"/>
    </row>
    <row r="5" spans="1:19" ht="15" customHeight="1" x14ac:dyDescent="0.25">
      <c r="A5" s="107" t="s">
        <v>48</v>
      </c>
      <c r="B5" s="99"/>
      <c r="C5" s="99"/>
      <c r="D5" s="99"/>
      <c r="E5" s="99"/>
      <c r="F5" s="100"/>
      <c r="G5" s="73"/>
      <c r="H5" s="50"/>
      <c r="I5" s="50"/>
      <c r="J5" s="50"/>
      <c r="K5" s="50"/>
      <c r="L5" s="50"/>
      <c r="M5" s="51"/>
      <c r="N5" s="161"/>
      <c r="O5" s="162"/>
      <c r="P5" s="171"/>
      <c r="Q5" s="171"/>
      <c r="R5" s="172"/>
      <c r="S5" s="20"/>
    </row>
    <row r="6" spans="1:19" ht="15" customHeight="1" x14ac:dyDescent="0.25">
      <c r="A6" s="108" t="s">
        <v>67</v>
      </c>
      <c r="B6" s="101"/>
      <c r="C6" s="101"/>
      <c r="D6" s="101"/>
      <c r="E6" s="101"/>
      <c r="F6" s="102"/>
      <c r="G6" s="104" t="s">
        <v>70</v>
      </c>
      <c r="H6" s="97"/>
      <c r="I6" s="97"/>
      <c r="J6" s="97"/>
      <c r="K6" s="97"/>
      <c r="L6" s="97"/>
      <c r="M6" s="104"/>
      <c r="N6" s="161"/>
      <c r="O6" s="162"/>
      <c r="P6" s="171"/>
      <c r="Q6" s="171"/>
      <c r="R6" s="172"/>
      <c r="S6" s="20"/>
    </row>
    <row r="7" spans="1:19" ht="15" customHeight="1" x14ac:dyDescent="0.25">
      <c r="A7" s="109" t="s">
        <v>20</v>
      </c>
      <c r="B7" s="103"/>
      <c r="C7" s="103"/>
      <c r="D7" s="103"/>
      <c r="E7" s="103"/>
      <c r="F7" s="110"/>
      <c r="G7" s="104"/>
      <c r="H7" s="97"/>
      <c r="I7" s="97"/>
      <c r="J7" s="97"/>
      <c r="K7" s="97"/>
      <c r="L7" s="97"/>
      <c r="M7" s="104"/>
      <c r="N7" s="164"/>
      <c r="O7" s="165"/>
      <c r="P7" s="173"/>
      <c r="Q7" s="173"/>
      <c r="R7" s="174"/>
      <c r="S7" s="20"/>
    </row>
    <row r="8" spans="1:19" ht="15" customHeight="1" x14ac:dyDescent="0.25">
      <c r="N8" s="20"/>
      <c r="O8" s="20"/>
      <c r="P8" s="20"/>
      <c r="Q8" s="20"/>
      <c r="R8" s="20"/>
      <c r="S8" s="20"/>
    </row>
    <row r="9" spans="1:19" s="177" customFormat="1" ht="8.1" customHeight="1" x14ac:dyDescent="0.25">
      <c r="A9" s="175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</row>
    <row r="10" spans="1:19" s="177" customFormat="1" ht="18.75" x14ac:dyDescent="0.25">
      <c r="A10" s="88" t="s">
        <v>40</v>
      </c>
      <c r="B10" s="88"/>
      <c r="C10" s="77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89" t="s">
        <v>43</v>
      </c>
      <c r="O10" s="178" t="str">
        <f>IF(C16="","",IF(Fabrication!O10="","",Fabrication!O10))</f>
        <v/>
      </c>
      <c r="P10" s="178"/>
      <c r="Q10" s="178"/>
      <c r="R10" s="176"/>
    </row>
    <row r="11" spans="1:19" s="177" customFormat="1" ht="3" customHeight="1" x14ac:dyDescent="0.25">
      <c r="A11" s="175"/>
      <c r="B11" s="176"/>
      <c r="C11" s="78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78"/>
      <c r="O11" s="78"/>
      <c r="P11" s="78"/>
      <c r="Q11" s="78"/>
      <c r="R11" s="176"/>
    </row>
    <row r="12" spans="1:19" s="177" customFormat="1" ht="15.75" x14ac:dyDescent="0.25">
      <c r="A12" s="175"/>
      <c r="B12" s="78"/>
      <c r="C12" s="89"/>
      <c r="D12" s="89" t="s">
        <v>6</v>
      </c>
      <c r="E12" s="89"/>
      <c r="F12" s="179" t="str">
        <f>IF(C16="","",IF(Fabrication!F12="","",Fabrication!F12))</f>
        <v/>
      </c>
      <c r="G12" s="179"/>
      <c r="H12" s="179"/>
      <c r="I12" s="179"/>
      <c r="J12" s="179"/>
      <c r="K12" s="179"/>
      <c r="L12" s="179"/>
      <c r="M12" s="78"/>
      <c r="N12" s="78"/>
      <c r="O12" s="89"/>
      <c r="P12" s="89" t="s">
        <v>7</v>
      </c>
      <c r="Q12" s="90" t="str">
        <f>IF(C16="","",IF(Fabrication!Q12="","",Fabrication!Q12))</f>
        <v/>
      </c>
      <c r="R12" s="176"/>
    </row>
    <row r="13" spans="1:19" s="177" customFormat="1" ht="3" customHeight="1" x14ac:dyDescent="0.25">
      <c r="A13" s="175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176"/>
      <c r="P13" s="176"/>
      <c r="Q13" s="176"/>
      <c r="R13" s="176"/>
    </row>
    <row r="14" spans="1:19" s="177" customFormat="1" ht="15.75" x14ac:dyDescent="0.25">
      <c r="A14" s="175"/>
      <c r="B14" s="180" t="s">
        <v>44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176"/>
      <c r="P14" s="176"/>
      <c r="Q14" s="176"/>
      <c r="R14" s="176"/>
    </row>
    <row r="15" spans="1:19" s="177" customFormat="1" ht="3" customHeight="1" x14ac:dyDescent="0.25">
      <c r="A15" s="175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176"/>
      <c r="P15" s="176"/>
      <c r="Q15" s="176"/>
      <c r="R15" s="176"/>
    </row>
    <row r="16" spans="1:19" s="177" customFormat="1" ht="15.75" x14ac:dyDescent="0.25">
      <c r="A16" s="175"/>
      <c r="B16" s="78"/>
      <c r="C16" s="90" t="str">
        <f>IF(Fabrication!C16="","",Fabrication!C16)</f>
        <v/>
      </c>
      <c r="D16" s="78" t="s">
        <v>45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176"/>
      <c r="P16" s="176"/>
      <c r="Q16" s="176"/>
      <c r="R16" s="176"/>
    </row>
    <row r="17" spans="1:18" s="177" customFormat="1" ht="3" customHeight="1" x14ac:dyDescent="0.25">
      <c r="A17" s="175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176"/>
      <c r="P17" s="176"/>
      <c r="Q17" s="176"/>
      <c r="R17" s="176"/>
    </row>
    <row r="18" spans="1:18" s="177" customFormat="1" ht="15.75" x14ac:dyDescent="0.25">
      <c r="A18" s="175"/>
      <c r="B18" s="78"/>
      <c r="C18" s="90" t="str">
        <f>IF(Fabrication!C18="","",Fabrication!C18)</f>
        <v/>
      </c>
      <c r="D18" s="78" t="s">
        <v>46</v>
      </c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176"/>
      <c r="P18" s="176"/>
      <c r="Q18" s="176"/>
      <c r="R18" s="176"/>
    </row>
    <row r="19" spans="1:18" s="177" customFormat="1" ht="3" customHeight="1" x14ac:dyDescent="0.25">
      <c r="A19" s="175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176"/>
      <c r="P19" s="176"/>
      <c r="Q19" s="176"/>
      <c r="R19" s="176"/>
    </row>
    <row r="20" spans="1:18" s="177" customFormat="1" ht="15.75" x14ac:dyDescent="0.25">
      <c r="A20" s="175"/>
      <c r="B20" s="78"/>
      <c r="C20" s="78"/>
      <c r="D20" s="78"/>
      <c r="E20" s="78"/>
      <c r="F20" s="78"/>
      <c r="G20" s="78"/>
      <c r="H20" s="91" t="str">
        <f>IF(C16="","","NOM")</f>
        <v/>
      </c>
      <c r="I20" s="91"/>
      <c r="J20" s="181"/>
      <c r="K20" s="181"/>
      <c r="L20" s="181"/>
      <c r="M20" s="181"/>
      <c r="N20" s="181"/>
      <c r="O20" s="181"/>
      <c r="P20" s="181"/>
      <c r="Q20" s="181"/>
      <c r="R20" s="176"/>
    </row>
    <row r="21" spans="1:18" s="177" customFormat="1" ht="3" customHeight="1" x14ac:dyDescent="0.25">
      <c r="A21" s="175"/>
      <c r="B21" s="78"/>
      <c r="C21" s="78"/>
      <c r="D21" s="78"/>
      <c r="E21" s="78"/>
      <c r="F21" s="78"/>
      <c r="G21" s="78"/>
      <c r="H21" s="92"/>
      <c r="I21" s="92"/>
      <c r="J21" s="78"/>
      <c r="K21" s="78"/>
      <c r="L21" s="78"/>
      <c r="M21" s="78"/>
      <c r="N21" s="78"/>
      <c r="O21" s="176"/>
      <c r="P21" s="176"/>
      <c r="Q21" s="176"/>
      <c r="R21" s="176"/>
    </row>
    <row r="22" spans="1:18" s="177" customFormat="1" ht="15.75" x14ac:dyDescent="0.25">
      <c r="A22" s="175"/>
      <c r="B22" s="78"/>
      <c r="C22" s="78"/>
      <c r="D22" s="78"/>
      <c r="E22" s="78"/>
      <c r="F22" s="78"/>
      <c r="G22" s="78"/>
      <c r="H22" s="91" t="str">
        <f>IF(C16="","","PRÉNOM")</f>
        <v/>
      </c>
      <c r="I22" s="91"/>
      <c r="J22" s="181"/>
      <c r="K22" s="181"/>
      <c r="L22" s="181"/>
      <c r="M22" s="181"/>
      <c r="N22" s="181"/>
      <c r="O22" s="181"/>
      <c r="P22" s="181"/>
      <c r="Q22" s="181"/>
      <c r="R22" s="176"/>
    </row>
    <row r="23" spans="1:18" s="177" customFormat="1" ht="3" customHeight="1" x14ac:dyDescent="0.25">
      <c r="A23" s="175"/>
      <c r="B23" s="78"/>
      <c r="C23" s="78"/>
      <c r="D23" s="78"/>
      <c r="E23" s="78"/>
      <c r="F23" s="78"/>
      <c r="G23" s="78"/>
      <c r="H23" s="92"/>
      <c r="I23" s="92"/>
      <c r="J23" s="78"/>
      <c r="K23" s="78"/>
      <c r="L23" s="78"/>
      <c r="M23" s="78"/>
      <c r="N23" s="78"/>
      <c r="O23" s="176"/>
      <c r="P23" s="176"/>
      <c r="Q23" s="176"/>
      <c r="R23" s="176"/>
    </row>
    <row r="24" spans="1:18" s="177" customFormat="1" ht="15.75" x14ac:dyDescent="0.25">
      <c r="A24" s="175"/>
      <c r="B24" s="78"/>
      <c r="C24" s="78"/>
      <c r="D24" s="78"/>
      <c r="E24" s="78"/>
      <c r="F24" s="78"/>
      <c r="G24" s="78"/>
      <c r="H24" s="91" t="str">
        <f>IF(C16="","","CLASSE")</f>
        <v/>
      </c>
      <c r="I24" s="92"/>
      <c r="J24" s="182"/>
      <c r="K24" s="182"/>
      <c r="L24" s="91"/>
      <c r="M24" s="91"/>
      <c r="N24" s="91"/>
      <c r="O24" s="91"/>
      <c r="P24" s="91"/>
      <c r="Q24" s="91"/>
      <c r="R24" s="176"/>
    </row>
    <row r="25" spans="1:18" s="177" customFormat="1" ht="3" customHeight="1" x14ac:dyDescent="0.25">
      <c r="A25" s="175"/>
      <c r="B25" s="78"/>
      <c r="C25" s="78"/>
      <c r="D25" s="78"/>
      <c r="E25" s="78"/>
      <c r="F25" s="78"/>
      <c r="G25" s="78"/>
      <c r="H25" s="92"/>
      <c r="I25" s="92"/>
      <c r="J25" s="78"/>
      <c r="K25" s="78"/>
      <c r="L25" s="91"/>
      <c r="M25" s="78"/>
      <c r="N25" s="78"/>
      <c r="O25" s="176"/>
      <c r="P25" s="176"/>
      <c r="Q25" s="176"/>
      <c r="R25" s="176"/>
    </row>
    <row r="26" spans="1:18" s="177" customFormat="1" ht="15.75" x14ac:dyDescent="0.25">
      <c r="A26" s="175"/>
      <c r="B26" s="78"/>
      <c r="C26" s="78"/>
      <c r="D26" s="78"/>
      <c r="E26" s="78"/>
      <c r="F26" s="78"/>
      <c r="G26" s="78"/>
      <c r="H26" s="91"/>
      <c r="I26" s="91"/>
      <c r="J26" s="91"/>
      <c r="K26" s="91"/>
      <c r="L26" s="91"/>
      <c r="M26" s="89"/>
      <c r="N26" s="89"/>
      <c r="O26" s="89"/>
      <c r="P26" s="89"/>
      <c r="Q26" s="89"/>
      <c r="R26" s="176"/>
    </row>
    <row r="27" spans="1:18" s="177" customFormat="1" ht="15.75" x14ac:dyDescent="0.25">
      <c r="A27" s="175"/>
      <c r="B27" s="180" t="s">
        <v>47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176"/>
      <c r="P27" s="176"/>
      <c r="Q27" s="176"/>
      <c r="R27" s="176"/>
    </row>
    <row r="28" spans="1:18" s="177" customFormat="1" ht="3" customHeight="1" x14ac:dyDescent="0.25">
      <c r="A28" s="175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176"/>
      <c r="P28" s="176"/>
      <c r="Q28" s="176"/>
      <c r="R28" s="176"/>
    </row>
    <row r="29" spans="1:18" s="177" customFormat="1" ht="15.75" x14ac:dyDescent="0.25">
      <c r="A29" s="175"/>
      <c r="B29" s="78"/>
      <c r="C29" s="183" t="str">
        <f>IF(C16="","",IF(Fabrication!C29="","",Fabrication!C29))</f>
        <v/>
      </c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76"/>
    </row>
    <row r="30" spans="1:18" s="177" customFormat="1" ht="15.75" x14ac:dyDescent="0.25">
      <c r="A30" s="175"/>
      <c r="B30" s="78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76"/>
    </row>
    <row r="31" spans="1:18" s="177" customFormat="1" ht="15.75" x14ac:dyDescent="0.25">
      <c r="A31" s="175"/>
      <c r="B31" s="78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76"/>
    </row>
    <row r="32" spans="1:18" s="177" customFormat="1" ht="8.1" customHeight="1" x14ac:dyDescent="0.25">
      <c r="A32" s="175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176"/>
      <c r="P32" s="176"/>
      <c r="Q32" s="176"/>
      <c r="R32" s="176"/>
    </row>
    <row r="33" spans="1:18" ht="18.75" x14ac:dyDescent="0.25">
      <c r="A33" s="125" t="s">
        <v>49</v>
      </c>
      <c r="B33" s="111"/>
      <c r="C33" s="111"/>
      <c r="D33" s="111"/>
      <c r="E33" s="111"/>
      <c r="F33" s="112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4"/>
      <c r="R33" s="112"/>
    </row>
    <row r="34" spans="1:18" x14ac:dyDescent="0.25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2"/>
    </row>
    <row r="35" spans="1:18" ht="15.75" x14ac:dyDescent="0.25">
      <c r="A35" s="113"/>
      <c r="B35" s="128" t="s">
        <v>50</v>
      </c>
      <c r="C35" s="128"/>
      <c r="D35" s="128"/>
      <c r="E35" s="128"/>
      <c r="F35" s="128"/>
      <c r="G35" s="113"/>
      <c r="H35" s="113"/>
      <c r="I35" s="113"/>
      <c r="J35" s="113"/>
      <c r="K35" s="113"/>
      <c r="L35" s="113"/>
      <c r="M35" s="113"/>
      <c r="N35" s="116"/>
      <c r="O35" s="116"/>
      <c r="P35" s="116"/>
      <c r="Q35" s="116"/>
      <c r="R35" s="112"/>
    </row>
    <row r="36" spans="1:18" x14ac:dyDescent="0.25">
      <c r="A36" s="113"/>
      <c r="B36" s="127" t="s">
        <v>51</v>
      </c>
      <c r="C36" s="127"/>
      <c r="D36" s="127"/>
      <c r="E36" s="127"/>
      <c r="F36" s="127"/>
      <c r="G36" s="127"/>
      <c r="H36" s="113"/>
      <c r="I36" s="113"/>
      <c r="J36" s="113"/>
      <c r="K36" s="113"/>
      <c r="L36" s="113"/>
      <c r="M36" s="113"/>
      <c r="N36" s="129" t="s">
        <v>61</v>
      </c>
      <c r="O36" s="150"/>
      <c r="P36" s="150"/>
      <c r="Q36" s="150"/>
      <c r="R36" s="112"/>
    </row>
    <row r="37" spans="1:18" ht="3" customHeight="1" x14ac:dyDescent="0.25">
      <c r="A37" s="113"/>
      <c r="B37" s="127"/>
      <c r="C37" s="127"/>
      <c r="D37" s="127"/>
      <c r="E37" s="127"/>
      <c r="F37" s="127"/>
      <c r="G37" s="127"/>
      <c r="H37" s="117"/>
      <c r="I37" s="117"/>
      <c r="J37" s="118"/>
      <c r="K37" s="118"/>
      <c r="L37" s="118"/>
      <c r="M37" s="118"/>
      <c r="N37" s="119"/>
      <c r="O37" s="119"/>
      <c r="P37" s="120"/>
      <c r="Q37" s="121"/>
      <c r="R37" s="112"/>
    </row>
    <row r="38" spans="1:18" ht="15" customHeight="1" x14ac:dyDescent="0.25">
      <c r="A38" s="113"/>
      <c r="B38" s="122"/>
      <c r="C38" s="126" t="str">
        <f>IF(C16="","",IF(Fabrication!C38="","",Fabrication!C38))</f>
        <v/>
      </c>
      <c r="D38" s="123" t="s">
        <v>26</v>
      </c>
      <c r="E38" s="123"/>
      <c r="F38" s="123"/>
      <c r="G38" s="122"/>
      <c r="H38" s="122"/>
      <c r="I38" s="122"/>
      <c r="J38" s="118"/>
      <c r="K38" s="118"/>
      <c r="L38" s="118"/>
      <c r="M38" s="118"/>
      <c r="N38" s="166" t="s">
        <v>27</v>
      </c>
      <c r="O38" s="166"/>
      <c r="P38" s="166"/>
      <c r="Q38" s="166"/>
      <c r="R38" s="112"/>
    </row>
    <row r="39" spans="1:18" ht="3" customHeight="1" x14ac:dyDescent="0.25">
      <c r="A39" s="113"/>
      <c r="B39" s="124"/>
      <c r="C39" s="124"/>
      <c r="D39" s="124"/>
      <c r="E39" s="124"/>
      <c r="F39" s="124"/>
      <c r="G39" s="113"/>
      <c r="H39" s="113"/>
      <c r="I39" s="113"/>
      <c r="J39" s="118"/>
      <c r="K39" s="118"/>
      <c r="L39" s="118"/>
      <c r="M39" s="118"/>
      <c r="N39" s="166"/>
      <c r="O39" s="166"/>
      <c r="P39" s="166"/>
      <c r="Q39" s="166"/>
      <c r="R39" s="112"/>
    </row>
    <row r="40" spans="1:18" ht="15.75" customHeight="1" x14ac:dyDescent="0.25">
      <c r="A40" s="113"/>
      <c r="B40" s="122"/>
      <c r="C40" s="126"/>
      <c r="D40" s="123" t="s">
        <v>28</v>
      </c>
      <c r="E40" s="123"/>
      <c r="F40" s="123"/>
      <c r="G40" s="122"/>
      <c r="H40" s="122"/>
      <c r="I40" s="122"/>
      <c r="J40" s="118"/>
      <c r="K40" s="118"/>
      <c r="L40" s="118"/>
      <c r="M40" s="118"/>
      <c r="N40" s="166"/>
      <c r="O40" s="166"/>
      <c r="P40" s="166"/>
      <c r="Q40" s="166"/>
      <c r="R40" s="112"/>
    </row>
    <row r="41" spans="1:18" ht="6.95" customHeight="1" x14ac:dyDescent="0.25">
      <c r="A41" s="113"/>
      <c r="B41" s="124"/>
      <c r="C41" s="124"/>
      <c r="D41" s="124"/>
      <c r="E41" s="124"/>
      <c r="F41" s="124"/>
      <c r="G41" s="113"/>
      <c r="H41" s="113"/>
      <c r="I41" s="113"/>
      <c r="J41" s="117"/>
      <c r="K41" s="117"/>
      <c r="L41" s="117"/>
      <c r="M41" s="117"/>
      <c r="N41" s="113"/>
      <c r="O41" s="113"/>
      <c r="P41" s="113"/>
      <c r="Q41" s="113"/>
      <c r="R41" s="112"/>
    </row>
    <row r="42" spans="1:18" x14ac:dyDescent="0.25">
      <c r="A42" s="112"/>
      <c r="B42" s="156" t="s">
        <v>59</v>
      </c>
      <c r="C42" s="156"/>
      <c r="D42" s="157" t="s">
        <v>29</v>
      </c>
      <c r="E42" s="157"/>
      <c r="F42" s="157"/>
      <c r="G42" s="157"/>
      <c r="H42" s="157"/>
      <c r="I42" s="157"/>
      <c r="J42" s="157"/>
      <c r="K42" s="157"/>
      <c r="L42" s="157"/>
      <c r="M42" s="158" t="s">
        <v>60</v>
      </c>
      <c r="N42" s="157" t="s">
        <v>52</v>
      </c>
      <c r="O42" s="157"/>
      <c r="P42" s="157" t="s">
        <v>30</v>
      </c>
      <c r="Q42" s="157"/>
      <c r="R42" s="112"/>
    </row>
    <row r="43" spans="1:18" x14ac:dyDescent="0.25">
      <c r="A43" s="112"/>
      <c r="B43" s="153" t="str">
        <f>IF($C$16="","",IF(Fabrication!B43="","",Fabrication!B43))</f>
        <v/>
      </c>
      <c r="C43" s="153"/>
      <c r="D43" s="154" t="str">
        <f>IF($C$16="","",IF(Fabrication!D43="","",Fabrication!D43))</f>
        <v/>
      </c>
      <c r="E43" s="154"/>
      <c r="F43" s="154"/>
      <c r="G43" s="154"/>
      <c r="H43" s="154"/>
      <c r="I43" s="154"/>
      <c r="J43" s="154"/>
      <c r="K43" s="154"/>
      <c r="L43" s="154"/>
      <c r="M43" s="184" t="str">
        <f>IF($C$16="","",IF(Fabrication!M43="","",Fabrication!M43/$Q$12))</f>
        <v/>
      </c>
      <c r="N43" s="185" t="str">
        <f>IF($C$16="","",IF(Fabrication!N43="","",Fabrication!N43))</f>
        <v/>
      </c>
      <c r="O43" s="185"/>
      <c r="P43" s="155" t="str">
        <f>IF(M43="","",M43*N43)</f>
        <v/>
      </c>
      <c r="Q43" s="155"/>
      <c r="R43" s="112"/>
    </row>
    <row r="44" spans="1:18" x14ac:dyDescent="0.25">
      <c r="A44" s="113"/>
      <c r="B44" s="153" t="str">
        <f>IF($C$16="","",IF(Fabrication!B44="","",Fabrication!B44))</f>
        <v/>
      </c>
      <c r="C44" s="153"/>
      <c r="D44" s="154" t="str">
        <f>IF($C$16="","",IF(Fabrication!D44="","",Fabrication!D44))</f>
        <v/>
      </c>
      <c r="E44" s="154"/>
      <c r="F44" s="154"/>
      <c r="G44" s="154"/>
      <c r="H44" s="154"/>
      <c r="I44" s="154"/>
      <c r="J44" s="154"/>
      <c r="K44" s="154"/>
      <c r="L44" s="154"/>
      <c r="M44" s="184" t="str">
        <f>IF($C$16="","",IF(Fabrication!M44="","",Fabrication!M44/$Q$12))</f>
        <v/>
      </c>
      <c r="N44" s="185" t="str">
        <f>IF($C$16="","",IF(Fabrication!N44="","",Fabrication!N44))</f>
        <v/>
      </c>
      <c r="O44" s="185"/>
      <c r="P44" s="155" t="str">
        <f t="shared" ref="P44:P52" si="0">IF(M44="","",M44*N44)</f>
        <v/>
      </c>
      <c r="Q44" s="155"/>
      <c r="R44" s="112"/>
    </row>
    <row r="45" spans="1:18" ht="15" customHeight="1" x14ac:dyDescent="0.25">
      <c r="A45" s="112"/>
      <c r="B45" s="153" t="str">
        <f>IF($C$16="","",IF(Fabrication!B45="","",Fabrication!B45))</f>
        <v/>
      </c>
      <c r="C45" s="153"/>
      <c r="D45" s="154" t="str">
        <f>IF($C$16="","",IF(Fabrication!D45="","",Fabrication!D45))</f>
        <v/>
      </c>
      <c r="E45" s="154"/>
      <c r="F45" s="154"/>
      <c r="G45" s="154"/>
      <c r="H45" s="154"/>
      <c r="I45" s="154"/>
      <c r="J45" s="154"/>
      <c r="K45" s="154"/>
      <c r="L45" s="154"/>
      <c r="M45" s="184" t="str">
        <f>IF($C$16="","",IF(Fabrication!M45="","",Fabrication!M45/$Q$12))</f>
        <v/>
      </c>
      <c r="N45" s="185" t="str">
        <f>IF($C$16="","",IF(Fabrication!N45="","",Fabrication!N45))</f>
        <v/>
      </c>
      <c r="O45" s="185"/>
      <c r="P45" s="155" t="str">
        <f t="shared" si="0"/>
        <v/>
      </c>
      <c r="Q45" s="155"/>
      <c r="R45" s="112"/>
    </row>
    <row r="46" spans="1:18" x14ac:dyDescent="0.25">
      <c r="A46" s="112"/>
      <c r="B46" s="153" t="str">
        <f>IF($C$16="","",IF(Fabrication!B46="","",Fabrication!B46))</f>
        <v/>
      </c>
      <c r="C46" s="153"/>
      <c r="D46" s="154" t="str">
        <f>IF($C$16="","",IF(Fabrication!D46="","",Fabrication!D46))</f>
        <v/>
      </c>
      <c r="E46" s="154"/>
      <c r="F46" s="154"/>
      <c r="G46" s="154"/>
      <c r="H46" s="154"/>
      <c r="I46" s="154"/>
      <c r="J46" s="154"/>
      <c r="K46" s="154"/>
      <c r="L46" s="154"/>
      <c r="M46" s="184" t="str">
        <f>IF($C$16="","",IF(Fabrication!M46="","",Fabrication!M46/$Q$12))</f>
        <v/>
      </c>
      <c r="N46" s="185" t="str">
        <f>IF($C$16="","",IF(Fabrication!N46="","",Fabrication!N46))</f>
        <v/>
      </c>
      <c r="O46" s="185"/>
      <c r="P46" s="155" t="str">
        <f t="shared" si="0"/>
        <v/>
      </c>
      <c r="Q46" s="155"/>
      <c r="R46" s="112"/>
    </row>
    <row r="47" spans="1:18" x14ac:dyDescent="0.25">
      <c r="A47" s="112"/>
      <c r="B47" s="153" t="str">
        <f>IF($C$16="","",IF(Fabrication!B47="","",Fabrication!B47))</f>
        <v/>
      </c>
      <c r="C47" s="153"/>
      <c r="D47" s="154" t="str">
        <f>IF($C$16="","",IF(Fabrication!D47="","",Fabrication!D47))</f>
        <v/>
      </c>
      <c r="E47" s="154"/>
      <c r="F47" s="154"/>
      <c r="G47" s="154"/>
      <c r="H47" s="154"/>
      <c r="I47" s="154"/>
      <c r="J47" s="154"/>
      <c r="K47" s="154"/>
      <c r="L47" s="154"/>
      <c r="M47" s="184" t="str">
        <f>IF($C$16="","",IF(Fabrication!M47="","",Fabrication!M47/$Q$12))</f>
        <v/>
      </c>
      <c r="N47" s="185" t="str">
        <f>IF($C$16="","",IF(Fabrication!N47="","",Fabrication!N47))</f>
        <v/>
      </c>
      <c r="O47" s="185"/>
      <c r="P47" s="155" t="str">
        <f t="shared" si="0"/>
        <v/>
      </c>
      <c r="Q47" s="155"/>
      <c r="R47" s="112"/>
    </row>
    <row r="48" spans="1:18" x14ac:dyDescent="0.25">
      <c r="A48" s="112"/>
      <c r="B48" s="153" t="str">
        <f>IF($C$16="","",IF(Fabrication!B48="","",Fabrication!B48))</f>
        <v/>
      </c>
      <c r="C48" s="153"/>
      <c r="D48" s="154" t="str">
        <f>IF($C$16="","",IF(Fabrication!D48="","",Fabrication!D48))</f>
        <v/>
      </c>
      <c r="E48" s="154"/>
      <c r="F48" s="154"/>
      <c r="G48" s="154"/>
      <c r="H48" s="154"/>
      <c r="I48" s="154"/>
      <c r="J48" s="154"/>
      <c r="K48" s="154"/>
      <c r="L48" s="154"/>
      <c r="M48" s="184" t="str">
        <f>IF($C$16="","",IF(Fabrication!M48="","",Fabrication!M48/$Q$12))</f>
        <v/>
      </c>
      <c r="N48" s="185" t="str">
        <f>IF($C$16="","",IF(Fabrication!N48="","",Fabrication!N48))</f>
        <v/>
      </c>
      <c r="O48" s="185"/>
      <c r="P48" s="155" t="str">
        <f t="shared" si="0"/>
        <v/>
      </c>
      <c r="Q48" s="155"/>
      <c r="R48" s="112"/>
    </row>
    <row r="49" spans="1:18" x14ac:dyDescent="0.25">
      <c r="A49" s="112"/>
      <c r="B49" s="153" t="str">
        <f>IF($C$16="","",IF(Fabrication!B49="","",Fabrication!B49))</f>
        <v/>
      </c>
      <c r="C49" s="153"/>
      <c r="D49" s="154" t="str">
        <f>IF($C$16="","",IF(Fabrication!D49="","",Fabrication!D49))</f>
        <v/>
      </c>
      <c r="E49" s="154"/>
      <c r="F49" s="154"/>
      <c r="G49" s="154"/>
      <c r="H49" s="154"/>
      <c r="I49" s="154"/>
      <c r="J49" s="154"/>
      <c r="K49" s="154"/>
      <c r="L49" s="154"/>
      <c r="M49" s="184" t="str">
        <f>IF($C$16="","",IF(Fabrication!M49="","",Fabrication!M49/$Q$12))</f>
        <v/>
      </c>
      <c r="N49" s="185" t="str">
        <f>IF($C$16="","",IF(Fabrication!N49="","",Fabrication!N49))</f>
        <v/>
      </c>
      <c r="O49" s="185"/>
      <c r="P49" s="155" t="str">
        <f t="shared" si="0"/>
        <v/>
      </c>
      <c r="Q49" s="155"/>
      <c r="R49" s="112"/>
    </row>
    <row r="50" spans="1:18" x14ac:dyDescent="0.25">
      <c r="A50" s="112"/>
      <c r="B50" s="153" t="str">
        <f>IF($C$16="","",IF(Fabrication!B50="","",Fabrication!B50))</f>
        <v/>
      </c>
      <c r="C50" s="153"/>
      <c r="D50" s="154" t="str">
        <f>IF($C$16="","",IF(Fabrication!D50="","",Fabrication!D50))</f>
        <v/>
      </c>
      <c r="E50" s="154"/>
      <c r="F50" s="154"/>
      <c r="G50" s="154"/>
      <c r="H50" s="154"/>
      <c r="I50" s="154"/>
      <c r="J50" s="154"/>
      <c r="K50" s="154"/>
      <c r="L50" s="154"/>
      <c r="M50" s="184" t="str">
        <f>IF($C$16="","",IF(Fabrication!M50="","",Fabrication!M50/$Q$12))</f>
        <v/>
      </c>
      <c r="N50" s="185" t="str">
        <f>IF($C$16="","",IF(Fabrication!N50="","",Fabrication!N50))</f>
        <v/>
      </c>
      <c r="O50" s="185"/>
      <c r="P50" s="155" t="str">
        <f t="shared" si="0"/>
        <v/>
      </c>
      <c r="Q50" s="155"/>
      <c r="R50" s="112"/>
    </row>
    <row r="51" spans="1:18" x14ac:dyDescent="0.25">
      <c r="A51" s="112"/>
      <c r="B51" s="153" t="str">
        <f>IF($C$16="","",IF(Fabrication!B51="","",Fabrication!B51))</f>
        <v/>
      </c>
      <c r="C51" s="153"/>
      <c r="D51" s="154" t="str">
        <f>IF($C$16="","",IF(Fabrication!D51="","",Fabrication!D51))</f>
        <v/>
      </c>
      <c r="E51" s="154"/>
      <c r="F51" s="154"/>
      <c r="G51" s="154"/>
      <c r="H51" s="154"/>
      <c r="I51" s="154"/>
      <c r="J51" s="154"/>
      <c r="K51" s="154"/>
      <c r="L51" s="154"/>
      <c r="M51" s="184" t="str">
        <f>IF($C$16="","",IF(Fabrication!M51="","",Fabrication!M51/$Q$12))</f>
        <v/>
      </c>
      <c r="N51" s="185" t="str">
        <f>IF($C$16="","",IF(Fabrication!N51="","",Fabrication!N51))</f>
        <v/>
      </c>
      <c r="O51" s="185"/>
      <c r="P51" s="155" t="str">
        <f t="shared" si="0"/>
        <v/>
      </c>
      <c r="Q51" s="155"/>
      <c r="R51" s="112"/>
    </row>
    <row r="52" spans="1:18" x14ac:dyDescent="0.25">
      <c r="A52" s="112"/>
      <c r="B52" s="153" t="str">
        <f>IF($C$16="","",IF(Fabrication!B52="","",Fabrication!B52))</f>
        <v/>
      </c>
      <c r="C52" s="153"/>
      <c r="D52" s="154" t="str">
        <f>IF($C$16="","",IF(Fabrication!D52="","",Fabrication!D52))</f>
        <v/>
      </c>
      <c r="E52" s="154"/>
      <c r="F52" s="154"/>
      <c r="G52" s="154"/>
      <c r="H52" s="154"/>
      <c r="I52" s="154"/>
      <c r="J52" s="154"/>
      <c r="K52" s="154"/>
      <c r="L52" s="154"/>
      <c r="M52" s="184" t="str">
        <f>IF($C$16="","",IF(Fabrication!M52="","",Fabrication!M52/$Q$12))</f>
        <v/>
      </c>
      <c r="N52" s="185" t="str">
        <f>IF($C$16="","",IF(Fabrication!N52="","",Fabrication!N52))</f>
        <v/>
      </c>
      <c r="O52" s="185"/>
      <c r="P52" s="155" t="str">
        <f t="shared" si="0"/>
        <v/>
      </c>
      <c r="Q52" s="155"/>
      <c r="R52" s="112"/>
    </row>
    <row r="53" spans="1:18" ht="3" customHeight="1" x14ac:dyDescent="0.25">
      <c r="A53" s="112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35"/>
      <c r="O53" s="135"/>
      <c r="P53" s="113"/>
      <c r="Q53" s="113"/>
      <c r="R53" s="112"/>
    </row>
    <row r="54" spans="1:18" x14ac:dyDescent="0.25">
      <c r="A54" s="112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35" t="s">
        <v>53</v>
      </c>
      <c r="O54" s="135"/>
      <c r="P54" s="186" t="str">
        <f>IF(P43="","",SUM(P43:Q52))</f>
        <v/>
      </c>
      <c r="Q54" s="187"/>
      <c r="R54" s="112"/>
    </row>
    <row r="55" spans="1:18" ht="3" customHeight="1" x14ac:dyDescent="0.25">
      <c r="A55" s="112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35"/>
      <c r="O55" s="135"/>
      <c r="P55" s="113"/>
      <c r="Q55" s="113"/>
      <c r="R55" s="112"/>
    </row>
    <row r="56" spans="1:18" x14ac:dyDescent="0.25">
      <c r="A56" s="112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35" t="s">
        <v>54</v>
      </c>
      <c r="O56" s="135"/>
      <c r="P56" s="186" t="str">
        <f>IF(P54="","",P54*0.2)</f>
        <v/>
      </c>
      <c r="Q56" s="187"/>
      <c r="R56" s="112"/>
    </row>
    <row r="57" spans="1:18" ht="3" customHeight="1" x14ac:dyDescent="0.25">
      <c r="A57" s="112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20"/>
      <c r="O57" s="120"/>
      <c r="P57" s="113"/>
      <c r="Q57" s="113"/>
      <c r="R57" s="112"/>
    </row>
    <row r="58" spans="1:18" x14ac:dyDescent="0.25">
      <c r="A58" s="112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39" t="s">
        <v>55</v>
      </c>
      <c r="O58" s="139"/>
      <c r="P58" s="188" t="str">
        <f>IF(P56="","",P54+P56)</f>
        <v/>
      </c>
      <c r="Q58" s="189"/>
      <c r="R58" s="112"/>
    </row>
    <row r="59" spans="1:18" x14ac:dyDescent="0.25">
      <c r="A59" s="112"/>
      <c r="B59" s="115" t="s">
        <v>32</v>
      </c>
      <c r="C59" s="115"/>
      <c r="D59" s="115"/>
      <c r="E59" s="115"/>
      <c r="F59" s="115"/>
      <c r="G59" s="113"/>
      <c r="H59" s="113"/>
      <c r="I59" s="113"/>
      <c r="J59" s="113"/>
      <c r="K59" s="113"/>
      <c r="L59" s="113"/>
      <c r="M59" s="113"/>
      <c r="N59" s="135"/>
      <c r="O59" s="135"/>
      <c r="P59" s="113"/>
      <c r="Q59" s="113"/>
      <c r="R59" s="112"/>
    </row>
    <row r="60" spans="1:18" x14ac:dyDescent="0.25">
      <c r="A60" s="112"/>
      <c r="B60" s="130"/>
      <c r="C60" s="130" t="s">
        <v>33</v>
      </c>
      <c r="D60" s="130"/>
      <c r="E60" s="130"/>
      <c r="F60" s="120"/>
      <c r="G60" s="143"/>
      <c r="H60" s="131" t="s">
        <v>24</v>
      </c>
      <c r="I60" s="131"/>
      <c r="J60" s="143"/>
      <c r="K60" s="113" t="s">
        <v>34</v>
      </c>
      <c r="L60" s="113"/>
      <c r="M60" s="113"/>
      <c r="N60" s="135"/>
      <c r="O60" s="135"/>
      <c r="P60" s="132" t="str">
        <f>IF(G60="","",G60*J60)</f>
        <v/>
      </c>
      <c r="Q60" s="138"/>
      <c r="R60" s="112"/>
    </row>
    <row r="61" spans="1:18" ht="3" customHeight="1" x14ac:dyDescent="0.25">
      <c r="A61" s="112"/>
      <c r="B61" s="130"/>
      <c r="C61" s="130"/>
      <c r="D61" s="130"/>
      <c r="E61" s="130"/>
      <c r="F61" s="120"/>
      <c r="G61" s="120"/>
      <c r="H61" s="131"/>
      <c r="I61" s="131"/>
      <c r="J61" s="113"/>
      <c r="K61" s="113"/>
      <c r="L61" s="113"/>
      <c r="M61" s="113"/>
      <c r="N61" s="120"/>
      <c r="O61" s="120"/>
      <c r="P61" s="147"/>
      <c r="Q61" s="147"/>
      <c r="R61" s="112"/>
    </row>
    <row r="62" spans="1:18" x14ac:dyDescent="0.25">
      <c r="A62" s="112"/>
      <c r="B62" s="140"/>
      <c r="C62" s="130" t="s">
        <v>35</v>
      </c>
      <c r="D62" s="130"/>
      <c r="E62" s="130"/>
      <c r="F62" s="120"/>
      <c r="G62" s="143"/>
      <c r="H62" s="131" t="s">
        <v>24</v>
      </c>
      <c r="I62" s="131"/>
      <c r="J62" s="143"/>
      <c r="K62" s="113" t="s">
        <v>34</v>
      </c>
      <c r="L62" s="113"/>
      <c r="M62" s="113"/>
      <c r="N62" s="135"/>
      <c r="O62" s="135"/>
      <c r="P62" s="190" t="str">
        <f>IF(G62="","",G62*J62)</f>
        <v/>
      </c>
      <c r="Q62" s="138"/>
      <c r="R62" s="112"/>
    </row>
    <row r="63" spans="1:18" x14ac:dyDescent="0.25">
      <c r="A63" s="112"/>
      <c r="B63" s="113"/>
      <c r="C63" s="113"/>
      <c r="D63" s="113"/>
      <c r="E63" s="113"/>
      <c r="F63" s="113"/>
      <c r="G63" s="113"/>
      <c r="H63" s="131"/>
      <c r="I63" s="131"/>
      <c r="J63" s="113"/>
      <c r="K63" s="113"/>
      <c r="L63" s="113"/>
      <c r="M63" s="113"/>
      <c r="N63" s="135"/>
      <c r="O63" s="135"/>
      <c r="P63" s="146"/>
      <c r="Q63" s="146"/>
      <c r="R63" s="113"/>
    </row>
    <row r="64" spans="1:18" x14ac:dyDescent="0.25">
      <c r="A64" s="112"/>
      <c r="B64" s="141" t="s">
        <v>56</v>
      </c>
      <c r="C64" s="113"/>
      <c r="D64" s="113"/>
      <c r="E64" s="113"/>
      <c r="F64" s="113"/>
      <c r="G64" s="142" t="str">
        <f>IF(P58=0,"",P58)</f>
        <v/>
      </c>
      <c r="H64" s="131" t="s">
        <v>24</v>
      </c>
      <c r="I64" s="131"/>
      <c r="J64" s="144" t="str">
        <f>IF(G64="","","5"%)</f>
        <v/>
      </c>
      <c r="K64" s="113" t="s">
        <v>34</v>
      </c>
      <c r="L64" s="113"/>
      <c r="M64" s="113"/>
      <c r="N64" s="135"/>
      <c r="O64" s="135"/>
      <c r="P64" s="132" t="str">
        <f>IF(G64="","",G64*J64)</f>
        <v/>
      </c>
      <c r="Q64" s="138"/>
      <c r="R64" s="112"/>
    </row>
    <row r="65" spans="1:18" ht="3" customHeight="1" x14ac:dyDescent="0.25">
      <c r="A65" s="112"/>
      <c r="B65" s="141"/>
      <c r="C65" s="113"/>
      <c r="D65" s="113"/>
      <c r="E65" s="113"/>
      <c r="F65" s="113"/>
      <c r="G65" s="113"/>
      <c r="H65" s="131"/>
      <c r="I65" s="131"/>
      <c r="J65" s="133"/>
      <c r="K65" s="113"/>
      <c r="L65" s="113"/>
      <c r="M65" s="113"/>
      <c r="N65" s="120"/>
      <c r="O65" s="120"/>
      <c r="P65" s="147"/>
      <c r="Q65" s="147"/>
      <c r="R65" s="112"/>
    </row>
    <row r="66" spans="1:18" x14ac:dyDescent="0.25">
      <c r="A66" s="112"/>
      <c r="B66" s="113"/>
      <c r="C66" s="113"/>
      <c r="D66" s="113"/>
      <c r="E66" s="113"/>
      <c r="F66" s="113"/>
      <c r="G66" s="143"/>
      <c r="H66" s="131" t="s">
        <v>24</v>
      </c>
      <c r="I66" s="131"/>
      <c r="J66" s="143"/>
      <c r="K66" s="113" t="s">
        <v>34</v>
      </c>
      <c r="L66" s="113"/>
      <c r="M66" s="113"/>
      <c r="N66" s="135"/>
      <c r="O66" s="135"/>
      <c r="P66" s="132" t="str">
        <f>IF(G66="","",G66*J66)</f>
        <v/>
      </c>
      <c r="Q66" s="138"/>
      <c r="R66" s="112"/>
    </row>
    <row r="67" spans="1:18" ht="15.75" hidden="1" customHeight="1" thickBot="1" x14ac:dyDescent="0.25">
      <c r="A67" s="112"/>
      <c r="B67" s="113"/>
      <c r="C67" s="113"/>
      <c r="D67" s="113"/>
      <c r="E67" s="113"/>
      <c r="F67" s="113"/>
      <c r="G67" s="113"/>
      <c r="H67" s="131"/>
      <c r="I67" s="131"/>
      <c r="J67" s="113"/>
      <c r="K67" s="113"/>
      <c r="L67" s="147"/>
      <c r="M67" s="147" t="str">
        <f>IF(L43="","",SUM(L43:M66))</f>
        <v/>
      </c>
      <c r="N67" s="113"/>
      <c r="O67" s="113"/>
      <c r="P67" s="147"/>
      <c r="Q67" s="147" t="str">
        <f>IF(P43="","",SUM(P43:Q66))</f>
        <v/>
      </c>
      <c r="R67" s="112"/>
    </row>
    <row r="68" spans="1:18" ht="3" customHeight="1" x14ac:dyDescent="0.25">
      <c r="A68" s="112"/>
      <c r="B68" s="113"/>
      <c r="C68" s="113"/>
      <c r="D68" s="113"/>
      <c r="E68" s="113"/>
      <c r="F68" s="113"/>
      <c r="G68" s="113"/>
      <c r="H68" s="131"/>
      <c r="I68" s="131"/>
      <c r="J68" s="113"/>
      <c r="K68" s="113"/>
      <c r="L68" s="147"/>
      <c r="M68" s="147"/>
      <c r="N68" s="113"/>
      <c r="O68" s="113"/>
      <c r="P68" s="147"/>
      <c r="Q68" s="147"/>
      <c r="R68" s="112"/>
    </row>
    <row r="69" spans="1:18" x14ac:dyDescent="0.25">
      <c r="A69" s="112"/>
      <c r="B69" s="113"/>
      <c r="C69" s="113"/>
      <c r="D69" s="113"/>
      <c r="E69" s="113"/>
      <c r="F69" s="113"/>
      <c r="G69" s="134"/>
      <c r="H69" s="134"/>
      <c r="I69" s="134"/>
      <c r="J69" s="134"/>
      <c r="K69" s="134"/>
      <c r="L69" s="148" t="str">
        <f>IF(L43="","",IF(C38="x",L64,SUM(L43:M66)))</f>
        <v/>
      </c>
      <c r="M69" s="148"/>
      <c r="N69" s="149" t="s">
        <v>57</v>
      </c>
      <c r="O69" s="149"/>
      <c r="P69" s="167" t="str">
        <f>IF(P43="","",IF(C38="x",SUM(P60:Q66),IF(C40="x",SUM(P58:Q66),"Matières?")))</f>
        <v/>
      </c>
      <c r="Q69" s="168"/>
      <c r="R69" s="112"/>
    </row>
    <row r="70" spans="1:18" x14ac:dyDescent="0.25">
      <c r="A70" s="112"/>
      <c r="B70" s="115" t="s">
        <v>37</v>
      </c>
      <c r="C70" s="115"/>
      <c r="D70" s="115"/>
      <c r="E70" s="115"/>
      <c r="F70" s="115"/>
      <c r="G70" s="113"/>
      <c r="H70" s="113"/>
      <c r="I70" s="113"/>
      <c r="J70" s="113"/>
      <c r="K70" s="113"/>
      <c r="L70" s="118"/>
      <c r="M70" s="118"/>
      <c r="N70" s="122"/>
      <c r="O70" s="122"/>
      <c r="P70" s="118"/>
      <c r="Q70" s="118"/>
      <c r="R70" s="112"/>
    </row>
    <row r="71" spans="1:18" x14ac:dyDescent="0.25">
      <c r="A71" s="112"/>
      <c r="B71" s="113"/>
      <c r="C71" s="113"/>
      <c r="D71" s="143"/>
      <c r="E71" s="113"/>
      <c r="F71" s="131" t="s">
        <v>38</v>
      </c>
      <c r="G71" s="143"/>
      <c r="H71" s="113"/>
      <c r="I71" s="113"/>
      <c r="J71" s="113"/>
      <c r="K71" s="113" t="s">
        <v>34</v>
      </c>
      <c r="L71" s="146"/>
      <c r="M71" s="146"/>
      <c r="N71" s="122"/>
      <c r="O71" s="122" t="s">
        <v>68</v>
      </c>
      <c r="P71" s="132" t="str">
        <f>IF(D71="","",D71*G71)</f>
        <v/>
      </c>
      <c r="Q71" s="138"/>
      <c r="R71" s="112"/>
    </row>
    <row r="72" spans="1:18" ht="3" customHeight="1" x14ac:dyDescent="0.25">
      <c r="A72" s="112"/>
      <c r="B72" s="113"/>
      <c r="C72" s="113"/>
      <c r="D72" s="113"/>
      <c r="E72" s="113"/>
      <c r="F72" s="131"/>
      <c r="G72" s="113"/>
      <c r="H72" s="113"/>
      <c r="I72" s="113"/>
      <c r="J72" s="113"/>
      <c r="K72" s="113"/>
      <c r="L72" s="147"/>
      <c r="M72" s="147"/>
      <c r="N72" s="122"/>
      <c r="O72" s="122"/>
      <c r="P72" s="147"/>
      <c r="Q72" s="147"/>
      <c r="R72" s="112"/>
    </row>
    <row r="73" spans="1:18" x14ac:dyDescent="0.25">
      <c r="A73" s="112"/>
      <c r="B73" s="113"/>
      <c r="C73" s="113"/>
      <c r="D73" s="135" t="s">
        <v>39</v>
      </c>
      <c r="E73" s="135"/>
      <c r="F73" s="135"/>
      <c r="G73" s="145" t="str">
        <f>IF(P69="","",IF(P69&lt;200,0.5,IF(P69&gt;500,0.25,0.35)))</f>
        <v/>
      </c>
      <c r="H73" s="113"/>
      <c r="I73" s="113"/>
      <c r="J73" s="113"/>
      <c r="K73" s="113" t="s">
        <v>34</v>
      </c>
      <c r="L73" s="191"/>
      <c r="M73" s="146"/>
      <c r="N73" s="122"/>
      <c r="O73" s="122"/>
      <c r="P73" s="132" t="str">
        <f>IF(G73="","",IF(P69="Matières?","",P69*G73))</f>
        <v/>
      </c>
      <c r="Q73" s="138"/>
      <c r="R73" s="112"/>
    </row>
    <row r="74" spans="1:18" ht="3" customHeight="1" x14ac:dyDescent="0.25">
      <c r="A74" s="112"/>
      <c r="B74" s="113"/>
      <c r="C74" s="113"/>
      <c r="D74" s="120"/>
      <c r="E74" s="120"/>
      <c r="F74" s="120"/>
      <c r="G74" s="145"/>
      <c r="H74" s="113"/>
      <c r="I74" s="113"/>
      <c r="J74" s="113"/>
      <c r="K74" s="113"/>
      <c r="L74" s="147"/>
      <c r="M74" s="147"/>
      <c r="N74" s="122"/>
      <c r="O74" s="122"/>
      <c r="P74" s="147"/>
      <c r="Q74" s="147"/>
      <c r="R74" s="112"/>
    </row>
    <row r="75" spans="1:18" x14ac:dyDescent="0.25">
      <c r="A75" s="112"/>
      <c r="B75" s="113"/>
      <c r="C75" s="113"/>
      <c r="D75" s="113"/>
      <c r="E75" s="113"/>
      <c r="F75" s="113"/>
      <c r="G75" s="113"/>
      <c r="H75" s="113"/>
      <c r="I75" s="113"/>
      <c r="J75" s="136"/>
      <c r="K75" s="136"/>
      <c r="L75" s="137" t="str">
        <f>IF(L69="","",L73+L69)</f>
        <v/>
      </c>
      <c r="M75" s="137"/>
      <c r="N75" s="151" t="s">
        <v>58</v>
      </c>
      <c r="O75" s="152"/>
      <c r="P75" s="192" t="str">
        <f>IF(P69="","",SUM(P69:Q73))</f>
        <v/>
      </c>
      <c r="Q75" s="193"/>
      <c r="R75" s="112"/>
    </row>
    <row r="76" spans="1:18" x14ac:dyDescent="0.25">
      <c r="A76" s="112"/>
      <c r="B76" s="113"/>
      <c r="C76" s="113"/>
      <c r="D76" s="113"/>
      <c r="E76" s="113"/>
      <c r="F76" s="113"/>
      <c r="G76" s="113"/>
      <c r="H76" s="113"/>
      <c r="I76" s="113"/>
      <c r="J76" s="136"/>
      <c r="K76" s="136"/>
      <c r="L76" s="137"/>
      <c r="M76" s="137"/>
      <c r="N76" s="151"/>
      <c r="O76" s="152"/>
      <c r="P76" s="194"/>
      <c r="Q76" s="195"/>
      <c r="R76" s="112"/>
    </row>
    <row r="77" spans="1:18" ht="9" customHeight="1" x14ac:dyDescent="0.25">
      <c r="A77" s="112"/>
      <c r="B77" s="113"/>
      <c r="C77" s="113"/>
      <c r="D77" s="113"/>
      <c r="E77" s="112"/>
      <c r="F77" s="112"/>
      <c r="G77" s="112"/>
      <c r="H77" s="112"/>
      <c r="I77" s="112"/>
      <c r="J77" s="112"/>
      <c r="K77" s="113"/>
      <c r="L77" s="113"/>
      <c r="M77" s="113"/>
      <c r="N77" s="113"/>
      <c r="O77" s="112"/>
      <c r="P77" s="112"/>
      <c r="Q77" s="112"/>
      <c r="R77" s="112"/>
    </row>
    <row r="78" spans="1:18" ht="15" customHeight="1" x14ac:dyDescent="0.25">
      <c r="A78" s="112"/>
      <c r="B78" s="205" t="s">
        <v>65</v>
      </c>
      <c r="C78" s="206"/>
      <c r="D78" s="206"/>
      <c r="E78" s="206"/>
      <c r="F78" s="206"/>
      <c r="G78" s="206"/>
      <c r="H78" s="207"/>
      <c r="I78" s="112"/>
      <c r="J78" s="205" t="s">
        <v>64</v>
      </c>
      <c r="K78" s="206"/>
      <c r="L78" s="206"/>
      <c r="M78" s="207"/>
      <c r="N78" s="113"/>
      <c r="O78" s="205" t="s">
        <v>36</v>
      </c>
      <c r="P78" s="206"/>
      <c r="Q78" s="207"/>
      <c r="R78" s="112"/>
    </row>
    <row r="79" spans="1:18" x14ac:dyDescent="0.25">
      <c r="A79" s="112"/>
      <c r="B79" s="224" t="s">
        <v>25</v>
      </c>
      <c r="C79" s="225"/>
      <c r="D79" s="225"/>
      <c r="E79" s="225"/>
      <c r="F79" s="225"/>
      <c r="G79" s="225"/>
      <c r="H79" s="226"/>
      <c r="I79" s="112"/>
      <c r="J79" s="219" t="s">
        <v>31</v>
      </c>
      <c r="K79" s="213"/>
      <c r="L79" s="213"/>
      <c r="M79" s="214"/>
      <c r="N79" s="113"/>
      <c r="O79" s="196" t="s">
        <v>25</v>
      </c>
      <c r="P79" s="197"/>
      <c r="Q79" s="198"/>
      <c r="R79" s="112"/>
    </row>
    <row r="80" spans="1:18" x14ac:dyDescent="0.25">
      <c r="A80" s="112"/>
      <c r="B80" s="217"/>
      <c r="C80" s="218"/>
      <c r="D80" s="218"/>
      <c r="E80" s="218"/>
      <c r="F80" s="218"/>
      <c r="G80" s="218"/>
      <c r="H80" s="227"/>
      <c r="I80" s="112"/>
      <c r="J80" s="215"/>
      <c r="K80" s="216"/>
      <c r="L80" s="216"/>
      <c r="M80" s="220"/>
      <c r="N80" s="113"/>
      <c r="O80" s="199"/>
      <c r="P80" s="200"/>
      <c r="Q80" s="201"/>
      <c r="R80" s="112"/>
    </row>
    <row r="81" spans="1:18" x14ac:dyDescent="0.25">
      <c r="A81" s="112"/>
      <c r="B81" s="217"/>
      <c r="C81" s="218"/>
      <c r="D81" s="218"/>
      <c r="E81" s="218"/>
      <c r="F81" s="218"/>
      <c r="G81" s="218"/>
      <c r="H81" s="227"/>
      <c r="I81" s="112"/>
      <c r="J81" s="215"/>
      <c r="K81" s="216"/>
      <c r="L81" s="216"/>
      <c r="M81" s="220"/>
      <c r="N81" s="113"/>
      <c r="O81" s="199"/>
      <c r="P81" s="200"/>
      <c r="Q81" s="201"/>
      <c r="R81" s="112"/>
    </row>
    <row r="82" spans="1:18" x14ac:dyDescent="0.25">
      <c r="A82" s="112"/>
      <c r="B82" s="217"/>
      <c r="C82" s="218"/>
      <c r="D82" s="218"/>
      <c r="E82" s="218"/>
      <c r="F82" s="218"/>
      <c r="G82" s="218"/>
      <c r="H82" s="227"/>
      <c r="I82" s="112"/>
      <c r="J82" s="215"/>
      <c r="K82" s="216"/>
      <c r="L82" s="216"/>
      <c r="M82" s="220"/>
      <c r="N82" s="113"/>
      <c r="O82" s="199"/>
      <c r="P82" s="200"/>
      <c r="Q82" s="201"/>
      <c r="R82" s="112"/>
    </row>
    <row r="83" spans="1:18" x14ac:dyDescent="0.25">
      <c r="A83" s="112"/>
      <c r="B83" s="217"/>
      <c r="C83" s="218"/>
      <c r="D83" s="218"/>
      <c r="E83" s="218"/>
      <c r="F83" s="218"/>
      <c r="G83" s="218"/>
      <c r="H83" s="227"/>
      <c r="I83" s="112"/>
      <c r="J83" s="215"/>
      <c r="K83" s="216"/>
      <c r="L83" s="216"/>
      <c r="M83" s="220"/>
      <c r="N83" s="113"/>
      <c r="O83" s="199"/>
      <c r="P83" s="200"/>
      <c r="Q83" s="201"/>
      <c r="R83" s="112"/>
    </row>
    <row r="84" spans="1:18" x14ac:dyDescent="0.25">
      <c r="A84" s="112"/>
      <c r="B84" s="228"/>
      <c r="C84" s="229"/>
      <c r="D84" s="229"/>
      <c r="E84" s="229"/>
      <c r="F84" s="229"/>
      <c r="G84" s="229"/>
      <c r="H84" s="230"/>
      <c r="I84" s="112"/>
      <c r="J84" s="221"/>
      <c r="K84" s="222"/>
      <c r="L84" s="222"/>
      <c r="M84" s="223"/>
      <c r="N84" s="113"/>
      <c r="O84" s="202"/>
      <c r="P84" s="203"/>
      <c r="Q84" s="204"/>
      <c r="R84" s="112"/>
    </row>
    <row r="85" spans="1:18" ht="8.1" customHeight="1" x14ac:dyDescent="0.25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3"/>
      <c r="O85" s="112"/>
      <c r="P85" s="112"/>
      <c r="Q85" s="112"/>
      <c r="R85" s="112"/>
    </row>
  </sheetData>
  <mergeCells count="115">
    <mergeCell ref="B79:H84"/>
    <mergeCell ref="K79:M79"/>
    <mergeCell ref="O79:Q79"/>
    <mergeCell ref="J80:M84"/>
    <mergeCell ref="J24:K24"/>
    <mergeCell ref="J75:K76"/>
    <mergeCell ref="L75:M76"/>
    <mergeCell ref="N75:O76"/>
    <mergeCell ref="P75:Q76"/>
    <mergeCell ref="B78:H78"/>
    <mergeCell ref="J78:M78"/>
    <mergeCell ref="O78:Q78"/>
    <mergeCell ref="B70:F70"/>
    <mergeCell ref="L70:M70"/>
    <mergeCell ref="P70:Q70"/>
    <mergeCell ref="L71:M71"/>
    <mergeCell ref="P71:Q71"/>
    <mergeCell ref="D73:F73"/>
    <mergeCell ref="L73:M73"/>
    <mergeCell ref="P73:Q73"/>
    <mergeCell ref="N64:O64"/>
    <mergeCell ref="P64:Q64"/>
    <mergeCell ref="N66:O66"/>
    <mergeCell ref="P66:Q66"/>
    <mergeCell ref="L69:M69"/>
    <mergeCell ref="P69:Q69"/>
    <mergeCell ref="N60:O60"/>
    <mergeCell ref="P60:Q60"/>
    <mergeCell ref="N62:O62"/>
    <mergeCell ref="P62:Q62"/>
    <mergeCell ref="N63:O63"/>
    <mergeCell ref="P63:Q63"/>
    <mergeCell ref="N55:O55"/>
    <mergeCell ref="N56:O56"/>
    <mergeCell ref="P56:Q56"/>
    <mergeCell ref="N58:O58"/>
    <mergeCell ref="P58:Q58"/>
    <mergeCell ref="B59:F59"/>
    <mergeCell ref="N59:O59"/>
    <mergeCell ref="B52:C52"/>
    <mergeCell ref="D52:L52"/>
    <mergeCell ref="N52:O52"/>
    <mergeCell ref="P52:Q52"/>
    <mergeCell ref="N53:O53"/>
    <mergeCell ref="N54:O54"/>
    <mergeCell ref="P54:Q54"/>
    <mergeCell ref="B50:C50"/>
    <mergeCell ref="D50:L50"/>
    <mergeCell ref="N50:O50"/>
    <mergeCell ref="P50:Q50"/>
    <mergeCell ref="B51:C51"/>
    <mergeCell ref="D51:L51"/>
    <mergeCell ref="N51:O51"/>
    <mergeCell ref="P51:Q51"/>
    <mergeCell ref="B48:C48"/>
    <mergeCell ref="D48:L48"/>
    <mergeCell ref="N48:O48"/>
    <mergeCell ref="P48:Q48"/>
    <mergeCell ref="B49:C49"/>
    <mergeCell ref="D49:L49"/>
    <mergeCell ref="N49:O49"/>
    <mergeCell ref="P49:Q49"/>
    <mergeCell ref="B46:C46"/>
    <mergeCell ref="D46:L46"/>
    <mergeCell ref="N46:O46"/>
    <mergeCell ref="P46:Q46"/>
    <mergeCell ref="B47:C47"/>
    <mergeCell ref="D47:L47"/>
    <mergeCell ref="N47:O47"/>
    <mergeCell ref="P47:Q47"/>
    <mergeCell ref="B44:C44"/>
    <mergeCell ref="D44:L44"/>
    <mergeCell ref="N44:O44"/>
    <mergeCell ref="P44:Q44"/>
    <mergeCell ref="B45:C45"/>
    <mergeCell ref="D45:L45"/>
    <mergeCell ref="N45:O45"/>
    <mergeCell ref="P45:Q45"/>
    <mergeCell ref="B42:C42"/>
    <mergeCell ref="D42:L42"/>
    <mergeCell ref="N42:O42"/>
    <mergeCell ref="P42:Q42"/>
    <mergeCell ref="B43:C43"/>
    <mergeCell ref="D43:L43"/>
    <mergeCell ref="N43:O43"/>
    <mergeCell ref="P43:Q43"/>
    <mergeCell ref="B37:G37"/>
    <mergeCell ref="J37:M37"/>
    <mergeCell ref="N37:O37"/>
    <mergeCell ref="D38:F38"/>
    <mergeCell ref="J38:M38"/>
    <mergeCell ref="N38:Q40"/>
    <mergeCell ref="J39:M39"/>
    <mergeCell ref="D40:F40"/>
    <mergeCell ref="J40:M40"/>
    <mergeCell ref="C29:Q31"/>
    <mergeCell ref="B35:F35"/>
    <mergeCell ref="N35:Q35"/>
    <mergeCell ref="B36:G36"/>
    <mergeCell ref="N36:Q36"/>
    <mergeCell ref="A7:F7"/>
    <mergeCell ref="O10:Q10"/>
    <mergeCell ref="F12:L12"/>
    <mergeCell ref="J20:Q20"/>
    <mergeCell ref="J22:Q22"/>
    <mergeCell ref="A1:F1"/>
    <mergeCell ref="A2:F2"/>
    <mergeCell ref="A3:F3"/>
    <mergeCell ref="G3:M5"/>
    <mergeCell ref="N3:R3"/>
    <mergeCell ref="N4:O7"/>
    <mergeCell ref="P4:R7"/>
    <mergeCell ref="A5:F5"/>
    <mergeCell ref="A6:F6"/>
    <mergeCell ref="G6:M7"/>
  </mergeCells>
  <hyperlinks>
    <hyperlink ref="A6" r:id="rId1" display="ce.0070031w@ac-grenoble.fr" xr:uid="{C82C0F34-2716-4D48-8180-A198FCE0A99A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75" orientation="portrait" r:id="rId2"/>
  <ignoredErrors>
    <ignoredError sqref="B43:C52 M43:M52 P43:Q52 C38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OS</vt:lpstr>
      <vt:lpstr>Devis</vt:lpstr>
      <vt:lpstr>Fabrication</vt:lpstr>
      <vt:lpstr>Facture Tiers</vt:lpstr>
      <vt:lpstr>Facture pédagogique</vt:lpstr>
      <vt:lpstr>Devis!Zone_d_impression</vt:lpstr>
      <vt:lpstr>Fabrication!Zone_d_impression</vt:lpstr>
      <vt:lpstr>'Facture pédagogique'!Zone_d_impression</vt:lpstr>
      <vt:lpstr>'Facture Tiers'!Zone_d_impression</vt:lpstr>
      <vt:lpstr>OS!Zone_d_impression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cdtx</dc:creator>
  <cp:lastModifiedBy>cdtx</cp:lastModifiedBy>
  <cp:lastPrinted>2022-01-24T16:08:52Z</cp:lastPrinted>
  <dcterms:created xsi:type="dcterms:W3CDTF">2022-01-24T09:11:03Z</dcterms:created>
  <dcterms:modified xsi:type="dcterms:W3CDTF">2022-01-25T13:59:46Z</dcterms:modified>
</cp:coreProperties>
</file>