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 of BDCOM" sheetId="1" r:id="rId4"/>
    <sheet state="visible" name="Sheet2" sheetId="2" r:id="rId5"/>
  </sheets>
  <definedNames>
    <definedName localSheetId="0" name="solver_eng">0</definedName>
    <definedName name="_xlchart.v1.5">'Analysis of BDCOM'!$C$2:$C$337</definedName>
    <definedName name="_xlchart.v1.1">'Analysis of BDCOM'!$C$2:$C$337</definedName>
    <definedName name="_xlchart.v1.0">'Analysis of BDCOM'!$C$1</definedName>
    <definedName name="_xlchart.v1.2">'Analysis of BDCOM'!$D$1</definedName>
    <definedName name="_xlchart.v1.4">'Analysis of BDCOM'!$C$1</definedName>
    <definedName name="_xlchart.v1.6">'Analysis of BDCOM'!$D$1</definedName>
    <definedName name="_xlchart.v1.7">'Analysis of BDCOM'!$D$2:$D$337</definedName>
    <definedName name="_xlchart.v1.3">'Analysis of BDCOM'!$D$2:$D$337</definedName>
  </definedNames>
  <calcPr/>
  <extLst>
    <ext uri="GoogleSheetsCustomDataVersion2">
      <go:sheetsCustomData xmlns:go="http://customooxmlschemas.google.com/" r:id="rId6" roundtripDataChecksum="LdJI3CLZtxdxI3CpJUiw2boYhD7fYaTwjMji75xOaL8="/>
    </ext>
  </extLst>
</workbook>
</file>

<file path=xl/sharedStrings.xml><?xml version="1.0" encoding="utf-8"?>
<sst xmlns="http://schemas.openxmlformats.org/spreadsheetml/2006/main" count="144" uniqueCount="138">
  <si>
    <t>Date</t>
  </si>
  <si>
    <t>Year</t>
  </si>
  <si>
    <t>Stock Price</t>
  </si>
  <si>
    <t>Daily Returns</t>
  </si>
  <si>
    <t>HPR</t>
  </si>
  <si>
    <t>HPY</t>
  </si>
  <si>
    <t>Negative Returns</t>
  </si>
  <si>
    <t>Return Statistics</t>
  </si>
  <si>
    <t>Annualised Returns Calculations</t>
  </si>
  <si>
    <t>02-02-2022</t>
  </si>
  <si>
    <t>Metrics</t>
  </si>
  <si>
    <t>02-10-2022</t>
  </si>
  <si>
    <t>Mean</t>
  </si>
  <si>
    <t>02-15-2022</t>
  </si>
  <si>
    <t>Standard Error</t>
  </si>
  <si>
    <t>Annual Mean Return</t>
  </si>
  <si>
    <t>02-16-2022</t>
  </si>
  <si>
    <t>Median</t>
  </si>
  <si>
    <t>Annual Standard Deviation</t>
  </si>
  <si>
    <t>02-17-2022</t>
  </si>
  <si>
    <t>Mode</t>
  </si>
  <si>
    <t>Annual Skewness</t>
  </si>
  <si>
    <t>02-20-2022</t>
  </si>
  <si>
    <t>Standard Deviation</t>
  </si>
  <si>
    <t>Annual Kurtosis</t>
  </si>
  <si>
    <t>02-22-2022</t>
  </si>
  <si>
    <t>Sample Variance</t>
  </si>
  <si>
    <t>Downside Deviation</t>
  </si>
  <si>
    <t>02-23-2022</t>
  </si>
  <si>
    <t>Kurtosis</t>
  </si>
  <si>
    <t>Value at Risk (VaR)</t>
  </si>
  <si>
    <t>02-24-2022</t>
  </si>
  <si>
    <t>Skewness</t>
  </si>
  <si>
    <t>Sharpe Ratio</t>
  </si>
  <si>
    <t>02-27-2022</t>
  </si>
  <si>
    <t>Range</t>
  </si>
  <si>
    <t>Minimum</t>
  </si>
  <si>
    <t>02-28-2022</t>
  </si>
  <si>
    <t>Maximum</t>
  </si>
  <si>
    <t>03-01-2022</t>
  </si>
  <si>
    <t>03-02-2022</t>
  </si>
  <si>
    <t>03-03-2022</t>
  </si>
  <si>
    <t>03-06-2022</t>
  </si>
  <si>
    <t>03-07-2022</t>
  </si>
  <si>
    <t>Arithmetic Mean</t>
  </si>
  <si>
    <t>03-08-2022</t>
  </si>
  <si>
    <t>Variance</t>
  </si>
  <si>
    <t>03-09-2022</t>
  </si>
  <si>
    <t>03-10-2022</t>
  </si>
  <si>
    <t>Coefficient of Varience</t>
  </si>
  <si>
    <t>03-13-2022</t>
  </si>
  <si>
    <t>03-14-2022</t>
  </si>
  <si>
    <t>03-15-2022</t>
  </si>
  <si>
    <t>Count</t>
  </si>
  <si>
    <t>03-16-2022</t>
  </si>
  <si>
    <t>Sum</t>
  </si>
  <si>
    <t>03-20-2022</t>
  </si>
  <si>
    <t>03-21-2022</t>
  </si>
  <si>
    <t>03-22-2022</t>
  </si>
  <si>
    <t>Downside Risk</t>
  </si>
  <si>
    <t>03-23-2022</t>
  </si>
  <si>
    <t>03-24-2022</t>
  </si>
  <si>
    <t>Value at risk</t>
  </si>
  <si>
    <t>03-28-2022</t>
  </si>
  <si>
    <t>Sharp ratio</t>
  </si>
  <si>
    <t>03-29-2022</t>
  </si>
  <si>
    <t>03-30-2022</t>
  </si>
  <si>
    <t>03-31-2022</t>
  </si>
  <si>
    <t>04-03-2022</t>
  </si>
  <si>
    <t>04-04-2022</t>
  </si>
  <si>
    <t>04-05-2022</t>
  </si>
  <si>
    <t>04-07-2022</t>
  </si>
  <si>
    <t>04-10-2022</t>
  </si>
  <si>
    <t>04-11-2022</t>
  </si>
  <si>
    <t>04-12-2022</t>
  </si>
  <si>
    <t>04-13-2022</t>
  </si>
  <si>
    <t>04-17-2022</t>
  </si>
  <si>
    <t>04-18-2022</t>
  </si>
  <si>
    <t>04-19-2022</t>
  </si>
  <si>
    <t>05-12-2022</t>
  </si>
  <si>
    <t>05-16-2022</t>
  </si>
  <si>
    <t>05-17-2022</t>
  </si>
  <si>
    <t>05-18-2022</t>
  </si>
  <si>
    <t>05-19-2022</t>
  </si>
  <si>
    <t>05-22-2022</t>
  </si>
  <si>
    <t>05-23-2022</t>
  </si>
  <si>
    <t>05-24-2022</t>
  </si>
  <si>
    <t>05-25-2022</t>
  </si>
  <si>
    <t>05-26-2022</t>
  </si>
  <si>
    <t>05-29-2022</t>
  </si>
  <si>
    <t>05-30-2022</t>
  </si>
  <si>
    <t>05-31-2022</t>
  </si>
  <si>
    <t>06-01-2022</t>
  </si>
  <si>
    <t>06-02-2022</t>
  </si>
  <si>
    <t>06-05-2022</t>
  </si>
  <si>
    <t>06-06-2022</t>
  </si>
  <si>
    <t>06-07-2022</t>
  </si>
  <si>
    <t>06-08-2022</t>
  </si>
  <si>
    <t>06-09-2022</t>
  </si>
  <si>
    <t>06-12-2022</t>
  </si>
  <si>
    <t>06-13-2022</t>
  </si>
  <si>
    <t>06-14-2022</t>
  </si>
  <si>
    <t>06-15-2022</t>
  </si>
  <si>
    <t>06-16-2022</t>
  </si>
  <si>
    <t>06-19-2022</t>
  </si>
  <si>
    <t>06-20-2022</t>
  </si>
  <si>
    <t>06-21-2022</t>
  </si>
  <si>
    <t>06-22-2022</t>
  </si>
  <si>
    <t>06-26-2022</t>
  </si>
  <si>
    <t>06-27-2022</t>
  </si>
  <si>
    <t>06-28-2022</t>
  </si>
  <si>
    <t>06-29-2022</t>
  </si>
  <si>
    <t>06-30-2022</t>
  </si>
  <si>
    <t>07-03-2022</t>
  </si>
  <si>
    <t>07-04-2022</t>
  </si>
  <si>
    <t>07-05-2022</t>
  </si>
  <si>
    <t>07-06-2022</t>
  </si>
  <si>
    <t>07-07-2022</t>
  </si>
  <si>
    <t>07-12-2022</t>
  </si>
  <si>
    <t>07-13-2022</t>
  </si>
  <si>
    <t>07-14-2022</t>
  </si>
  <si>
    <t>07-17-2022</t>
  </si>
  <si>
    <t>07-18-2022</t>
  </si>
  <si>
    <t>07-19-2022</t>
  </si>
  <si>
    <t>07-20-2022</t>
  </si>
  <si>
    <t>07-21-2022</t>
  </si>
  <si>
    <t>07-24-2022</t>
  </si>
  <si>
    <t>07-25-2022</t>
  </si>
  <si>
    <t>07-26-2022</t>
  </si>
  <si>
    <t>07-27-2022</t>
  </si>
  <si>
    <t>07-28-2022</t>
  </si>
  <si>
    <t>07-31-2022</t>
  </si>
  <si>
    <t>08-03-2022</t>
  </si>
  <si>
    <t>DATE</t>
  </si>
  <si>
    <t>GP</t>
  </si>
  <si>
    <t>BSCCL</t>
  </si>
  <si>
    <t>BDCOM</t>
  </si>
  <si>
    <t>ROBI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</si>
</sst>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27">
    <font>
      <sz val="10.0"/>
      <color rgb="FF000000"/>
      <name val="Arial"/>
      <scheme val="minor"/>
    </font>
    <font>
      <b/>
      <sz val="11.0"/>
      <color rgb="FF000000"/>
      <name val="Calibri"/>
    </font>
    <font>
      <sz val="12.0"/>
      <color rgb="FF000000"/>
      <name val="Calibri"/>
    </font>
    <font>
      <b/>
      <i/>
      <sz val="10.0"/>
      <color rgb="FF000000"/>
      <name val="Arial"/>
    </font>
    <font>
      <i/>
      <sz val="10.0"/>
      <color rgb="FF000000"/>
      <name val="Arial"/>
    </font>
    <font>
      <b/>
      <sz val="12.0"/>
      <color theme="0"/>
      <name val="Calibri"/>
    </font>
    <font/>
    <font>
      <sz val="10.0"/>
      <color rgb="FF000000"/>
      <name val="Arial"/>
    </font>
    <font>
      <sz val="11.0"/>
      <color rgb="FF000000"/>
      <name val="Calibri"/>
    </font>
    <font>
      <sz val="10.0"/>
      <color rgb="FF000000"/>
      <name val="Calibri"/>
    </font>
    <font>
      <b/>
      <sz val="12.0"/>
      <color rgb="FF000000"/>
      <name val="Calibri"/>
    </font>
    <font>
      <sz val="11.0"/>
      <color theme="1"/>
      <name val="Calibri"/>
    </font>
    <font>
      <b/>
      <sz val="12.0"/>
      <color rgb="FFFFFFFF"/>
      <name val="Calibri"/>
    </font>
    <font>
      <sz val="12.0"/>
      <color theme="1"/>
      <name val="Arial"/>
    </font>
    <font>
      <sz val="12.0"/>
      <color theme="1"/>
      <name val="Calibri"/>
    </font>
    <font>
      <sz val="10.0"/>
      <color theme="1"/>
      <name val="Arial"/>
    </font>
    <font>
      <sz val="11.0"/>
      <color rgb="FF000000"/>
      <name val="Arial"/>
    </font>
    <font>
      <color theme="1"/>
      <name val="Arial"/>
      <scheme val="minor"/>
    </font>
    <font>
      <b/>
      <sz val="10.0"/>
      <color rgb="FFFFFFFF"/>
      <name val="Roboto"/>
    </font>
    <font>
      <sz val="10.0"/>
      <color rgb="FF232526"/>
      <name val="Quattrocento Sans"/>
    </font>
    <font>
      <sz val="10.0"/>
      <color rgb="FF434343"/>
      <name val="Roboto"/>
    </font>
    <font>
      <b/>
      <sz val="10.0"/>
      <color rgb="FF232526"/>
      <name val="Inter"/>
    </font>
    <font>
      <b/>
      <sz val="11.0"/>
      <color rgb="FF007C32"/>
      <name val="Quattrocento Sans"/>
    </font>
    <font>
      <b/>
      <sz val="10.0"/>
      <color rgb="FF232526"/>
      <name val="Quattrocento Sans"/>
    </font>
    <font>
      <b/>
      <sz val="10.0"/>
      <color rgb="FF007C32"/>
      <name val="Quattrocento Sans"/>
    </font>
    <font>
      <sz val="11.0"/>
      <color rgb="FF232526"/>
      <name val="Quattrocento Sans"/>
    </font>
    <font>
      <b/>
      <sz val="11.0"/>
      <color rgb="FF232526"/>
      <name val="Quattrocento Sans"/>
    </font>
  </fonts>
  <fills count="18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D9F1F3"/>
        <bgColor rgb="FFD9F1F3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EF1CC"/>
        <bgColor rgb="FFFEF1CC"/>
      </patternFill>
    </fill>
    <fill>
      <patternFill patternType="solid">
        <fgColor rgb="FFF4B084"/>
        <bgColor rgb="FFF4B084"/>
      </patternFill>
    </fill>
    <fill>
      <patternFill patternType="solid">
        <fgColor rgb="FFFDE49A"/>
        <bgColor rgb="FFFDE49A"/>
      </patternFill>
    </fill>
    <fill>
      <patternFill patternType="solid">
        <fgColor rgb="FF356854"/>
        <bgColor rgb="FF356854"/>
      </patternFill>
    </fill>
    <fill>
      <patternFill patternType="solid">
        <fgColor rgb="FFD2F1DA"/>
        <bgColor rgb="FFD2F1DA"/>
      </patternFill>
    </fill>
    <fill>
      <patternFill patternType="solid">
        <fgColor rgb="FFF6B3AE"/>
        <bgColor rgb="FFF6B3AE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FCE4D6"/>
        <bgColor rgb="FFFCE4D6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2" fontId="1" numFmtId="10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2" fontId="2" numFmtId="0" xfId="0" applyAlignment="1" applyFont="1">
      <alignment horizontal="center" vertical="center"/>
    </xf>
    <xf borderId="1" fillId="2" fontId="3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/>
    </xf>
    <xf borderId="3" fillId="2" fontId="5" numFmtId="0" xfId="0" applyAlignment="1" applyBorder="1" applyFont="1">
      <alignment horizontal="center" vertical="center"/>
    </xf>
    <xf borderId="4" fillId="0" fontId="6" numFmtId="0" xfId="0" applyBorder="1" applyFont="1"/>
    <xf borderId="5" fillId="0" fontId="6" numFmtId="0" xfId="0" applyBorder="1" applyFont="1"/>
    <xf borderId="0" fillId="0" fontId="2" numFmtId="0" xfId="0" applyAlignment="1" applyFont="1">
      <alignment horizontal="center" vertical="center"/>
    </xf>
    <xf borderId="1" fillId="3" fontId="7" numFmtId="0" xfId="0" applyAlignment="1" applyBorder="1" applyFill="1" applyFont="1">
      <alignment horizontal="left"/>
    </xf>
    <xf borderId="2" fillId="4" fontId="8" numFmtId="1" xfId="0" applyAlignment="1" applyBorder="1" applyFill="1" applyFont="1" applyNumberFormat="1">
      <alignment horizontal="center" vertical="center"/>
    </xf>
    <xf borderId="1" fillId="0" fontId="8" numFmtId="0" xfId="0" applyAlignment="1" applyBorder="1" applyFont="1">
      <alignment horizontal="center" vertical="center"/>
    </xf>
    <xf borderId="1" fillId="0" fontId="8" numFmtId="10" xfId="0" applyAlignment="1" applyBorder="1" applyFont="1" applyNumberFormat="1">
      <alignment horizontal="center" vertical="center"/>
    </xf>
    <xf borderId="1" fillId="0" fontId="7" numFmtId="0" xfId="0" applyBorder="1" applyFont="1"/>
    <xf borderId="1" fillId="5" fontId="5" numFmtId="0" xfId="0" applyAlignment="1" applyBorder="1" applyFill="1" applyFont="1">
      <alignment horizontal="center" vertical="center"/>
    </xf>
    <xf borderId="0" fillId="0" fontId="9" numFmtId="0" xfId="0" applyAlignment="1" applyFont="1">
      <alignment vertical="center"/>
    </xf>
    <xf borderId="1" fillId="0" fontId="7" numFmtId="10" xfId="0" applyBorder="1" applyFont="1" applyNumberFormat="1"/>
    <xf borderId="1" fillId="0" fontId="1" numFmtId="0" xfId="0" applyAlignment="1" applyBorder="1" applyFont="1">
      <alignment horizontal="left" vertical="center"/>
    </xf>
    <xf borderId="1" fillId="0" fontId="8" numFmtId="2" xfId="0" applyAlignment="1" applyBorder="1" applyFont="1" applyNumberFormat="1">
      <alignment horizontal="center" vertical="center"/>
    </xf>
    <xf borderId="1" fillId="0" fontId="8" numFmtId="164" xfId="0" applyAlignment="1" applyBorder="1" applyFont="1" applyNumberFormat="1">
      <alignment horizontal="center" vertical="center"/>
    </xf>
    <xf borderId="1" fillId="0" fontId="10" numFmtId="0" xfId="0" applyAlignment="1" applyBorder="1" applyFont="1">
      <alignment horizontal="left" vertical="center"/>
    </xf>
    <xf borderId="0" fillId="0" fontId="9" numFmtId="0" xfId="0" applyAlignment="1" applyFont="1">
      <alignment horizontal="center" vertical="center"/>
    </xf>
    <xf borderId="0" fillId="0" fontId="7" numFmtId="0" xfId="0" applyFont="1"/>
    <xf borderId="0" fillId="0" fontId="1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center"/>
    </xf>
    <xf borderId="0" fillId="0" fontId="10" numFmtId="0" xfId="0" applyAlignment="1" applyFont="1">
      <alignment horizontal="left" vertical="center"/>
    </xf>
    <xf borderId="6" fillId="0" fontId="7" numFmtId="0" xfId="0" applyBorder="1" applyFont="1"/>
    <xf borderId="0" fillId="0" fontId="8" numFmtId="165" xfId="0" applyAlignment="1" applyFont="1" applyNumberFormat="1">
      <alignment horizontal="center" vertical="center"/>
    </xf>
    <xf borderId="0" fillId="0" fontId="8" numFmtId="2" xfId="0" applyAlignment="1" applyFont="1" applyNumberFormat="1">
      <alignment horizontal="center" vertical="center"/>
    </xf>
    <xf borderId="0" fillId="0" fontId="8" numFmtId="10" xfId="0" applyAlignment="1" applyFont="1" applyNumberFormat="1">
      <alignment horizontal="center" vertical="center"/>
    </xf>
    <xf borderId="7" fillId="6" fontId="1" numFmtId="0" xfId="0" applyAlignment="1" applyBorder="1" applyFill="1" applyFont="1">
      <alignment horizontal="center" vertical="center"/>
    </xf>
    <xf borderId="8" fillId="0" fontId="6" numFmtId="0" xfId="0" applyBorder="1" applyFont="1"/>
    <xf borderId="9" fillId="0" fontId="10" numFmtId="0" xfId="0" applyAlignment="1" applyBorder="1" applyFont="1">
      <alignment horizontal="left" vertical="center"/>
    </xf>
    <xf borderId="10" fillId="0" fontId="8" numFmtId="10" xfId="0" applyAlignment="1" applyBorder="1" applyFont="1" applyNumberFormat="1">
      <alignment horizontal="center" vertical="center"/>
    </xf>
    <xf borderId="11" fillId="0" fontId="10" numFmtId="0" xfId="0" applyAlignment="1" applyBorder="1" applyFont="1">
      <alignment horizontal="left" vertical="center"/>
    </xf>
    <xf borderId="0" fillId="0" fontId="11" numFmtId="0" xfId="0" applyAlignment="1" applyFont="1">
      <alignment shrinkToFit="0" vertical="top" wrapText="1"/>
    </xf>
    <xf borderId="12" fillId="0" fontId="10" numFmtId="0" xfId="0" applyAlignment="1" applyBorder="1" applyFont="1">
      <alignment horizontal="left" vertical="center"/>
    </xf>
    <xf borderId="13" fillId="0" fontId="8" numFmtId="2" xfId="0" applyAlignment="1" applyBorder="1" applyFont="1" applyNumberForma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1" fillId="7" fontId="1" numFmtId="0" xfId="0" applyAlignment="1" applyBorder="1" applyFill="1" applyFont="1">
      <alignment horizontal="center" vertical="center"/>
    </xf>
    <xf borderId="1" fillId="7" fontId="1" numFmtId="1" xfId="0" applyAlignment="1" applyBorder="1" applyFont="1" applyNumberFormat="1">
      <alignment horizontal="center" vertical="center"/>
    </xf>
    <xf borderId="1" fillId="7" fontId="1" numFmtId="165" xfId="0" applyAlignment="1" applyBorder="1" applyFont="1" applyNumberFormat="1">
      <alignment horizontal="center" vertical="center"/>
    </xf>
    <xf borderId="1" fillId="5" fontId="12" numFmtId="0" xfId="0" applyAlignment="1" applyBorder="1" applyFont="1">
      <alignment horizontal="center" vertical="center"/>
    </xf>
    <xf borderId="1" fillId="5" fontId="2" numFmtId="165" xfId="0" applyAlignment="1" applyBorder="1" applyFont="1" applyNumberFormat="1">
      <alignment horizontal="center" vertical="center"/>
    </xf>
    <xf borderId="1" fillId="0" fontId="10" numFmtId="0" xfId="0" applyAlignment="1" applyBorder="1" applyFont="1">
      <alignment horizontal="center" vertical="center"/>
    </xf>
    <xf borderId="1" fillId="0" fontId="2" numFmtId="165" xfId="0" applyAlignment="1" applyBorder="1" applyFont="1" applyNumberFormat="1">
      <alignment horizontal="center" vertical="center"/>
    </xf>
    <xf borderId="1" fillId="0" fontId="13" numFmtId="0" xfId="0" applyBorder="1" applyFont="1"/>
    <xf borderId="0" fillId="0" fontId="14" numFmtId="165" xfId="0" applyAlignment="1" applyFont="1" applyNumberFormat="1">
      <alignment horizontal="center" vertical="center"/>
    </xf>
    <xf borderId="0" fillId="0" fontId="9" numFmtId="165" xfId="0" applyAlignment="1" applyFont="1" applyNumberFormat="1">
      <alignment horizontal="center" vertical="center"/>
    </xf>
    <xf borderId="0" fillId="0" fontId="2" numFmtId="0" xfId="0" applyAlignment="1" applyFont="1">
      <alignment vertical="center"/>
    </xf>
    <xf borderId="1" fillId="8" fontId="8" numFmtId="0" xfId="0" applyAlignment="1" applyBorder="1" applyFill="1" applyFont="1">
      <alignment horizontal="center" vertical="center"/>
    </xf>
    <xf borderId="1" fillId="8" fontId="8" numFmtId="10" xfId="0" applyAlignment="1" applyBorder="1" applyFont="1" applyNumberFormat="1">
      <alignment horizontal="center" vertical="center"/>
    </xf>
    <xf borderId="14" fillId="8" fontId="2" numFmtId="0" xfId="0" applyAlignment="1" applyBorder="1" applyFont="1">
      <alignment horizontal="center" vertical="center"/>
    </xf>
    <xf borderId="14" fillId="8" fontId="9" numFmtId="0" xfId="0" applyAlignment="1" applyBorder="1" applyFont="1">
      <alignment horizontal="center" vertical="center"/>
    </xf>
    <xf borderId="14" fillId="8" fontId="9" numFmtId="165" xfId="0" applyAlignment="1" applyBorder="1" applyFont="1" applyNumberFormat="1">
      <alignment horizontal="center" vertical="center"/>
    </xf>
    <xf borderId="14" fillId="8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0" fillId="0" fontId="2" numFmtId="165" xfId="0" applyAlignment="1" applyFont="1" applyNumberFormat="1">
      <alignment vertical="center"/>
    </xf>
    <xf borderId="1" fillId="3" fontId="15" numFmtId="14" xfId="0" applyAlignment="1" applyBorder="1" applyFont="1" applyNumberFormat="1">
      <alignment horizontal="left"/>
    </xf>
    <xf borderId="1" fillId="3" fontId="16" numFmtId="14" xfId="0" applyAlignment="1" applyBorder="1" applyFont="1" applyNumberFormat="1">
      <alignment horizontal="left"/>
    </xf>
    <xf borderId="2" fillId="9" fontId="8" numFmtId="1" xfId="0" applyAlignment="1" applyBorder="1" applyFill="1" applyFont="1" applyNumberFormat="1">
      <alignment horizontal="center" vertical="center"/>
    </xf>
    <xf borderId="0" fillId="0" fontId="7" numFmtId="0" xfId="0" applyAlignment="1" applyFont="1">
      <alignment horizontal="left"/>
    </xf>
    <xf borderId="0" fillId="0" fontId="7" numFmtId="10" xfId="0" applyFont="1" applyNumberFormat="1"/>
    <xf borderId="0" fillId="0" fontId="17" numFmtId="10" xfId="0" applyFont="1" applyNumberFormat="1"/>
    <xf borderId="1" fillId="10" fontId="1" numFmtId="0" xfId="0" applyAlignment="1" applyBorder="1" applyFill="1" applyFont="1">
      <alignment horizontal="center" shrinkToFit="0" wrapText="1"/>
    </xf>
    <xf borderId="1" fillId="11" fontId="1" numFmtId="0" xfId="0" applyAlignment="1" applyBorder="1" applyFill="1" applyFont="1">
      <alignment horizontal="center" shrinkToFit="0" wrapText="1"/>
    </xf>
    <xf borderId="1" fillId="12" fontId="18" numFmtId="0" xfId="0" applyAlignment="1" applyBorder="1" applyFill="1" applyFont="1">
      <alignment horizontal="center" shrinkToFit="0" wrapText="1"/>
    </xf>
    <xf borderId="1" fillId="13" fontId="1" numFmtId="0" xfId="0" applyAlignment="1" applyBorder="1" applyFill="1" applyFont="1">
      <alignment horizontal="center" shrinkToFit="0" wrapText="1"/>
    </xf>
    <xf borderId="1" fillId="14" fontId="1" numFmtId="0" xfId="0" applyAlignment="1" applyBorder="1" applyFill="1" applyFont="1">
      <alignment horizontal="center" shrinkToFit="0" wrapText="1"/>
    </xf>
    <xf borderId="1" fillId="0" fontId="19" numFmtId="15" xfId="0" applyAlignment="1" applyBorder="1" applyFont="1" applyNumberFormat="1">
      <alignment horizontal="center" shrinkToFit="0" wrapText="1"/>
    </xf>
    <xf borderId="1" fillId="15" fontId="7" numFmtId="0" xfId="0" applyAlignment="1" applyBorder="1" applyFill="1" applyFont="1">
      <alignment shrinkToFit="0" wrapText="1"/>
    </xf>
    <xf borderId="1" fillId="15" fontId="20" numFmtId="10" xfId="0" applyAlignment="1" applyBorder="1" applyFont="1" applyNumberFormat="1">
      <alignment horizontal="center" shrinkToFit="0" wrapText="1"/>
    </xf>
    <xf borderId="1" fillId="0" fontId="8" numFmtId="10" xfId="0" applyAlignment="1" applyBorder="1" applyFont="1" applyNumberFormat="1">
      <alignment horizontal="center" shrinkToFit="0" wrapText="1"/>
    </xf>
    <xf borderId="1" fillId="15" fontId="21" numFmtId="0" xfId="0" applyAlignment="1" applyBorder="1" applyFont="1">
      <alignment horizontal="center" shrinkToFit="0" wrapText="1"/>
    </xf>
    <xf borderId="1" fillId="15" fontId="22" numFmtId="10" xfId="0" applyAlignment="1" applyBorder="1" applyFont="1" applyNumberFormat="1">
      <alignment horizontal="center" shrinkToFit="0" wrapText="1"/>
    </xf>
    <xf borderId="1" fillId="16" fontId="20" numFmtId="10" xfId="0" applyAlignment="1" applyBorder="1" applyFill="1" applyFont="1" applyNumberFormat="1">
      <alignment horizontal="center" shrinkToFit="0" wrapText="1"/>
    </xf>
    <xf borderId="1" fillId="15" fontId="23" numFmtId="10" xfId="0" applyAlignment="1" applyBorder="1" applyFont="1" applyNumberFormat="1">
      <alignment horizontal="center" shrinkToFit="0" wrapText="1"/>
    </xf>
    <xf borderId="1" fillId="15" fontId="21" numFmtId="10" xfId="0" applyAlignment="1" applyBorder="1" applyFont="1" applyNumberFormat="1">
      <alignment horizontal="center" shrinkToFit="0" wrapText="1"/>
    </xf>
    <xf borderId="1" fillId="15" fontId="24" numFmtId="10" xfId="0" applyAlignment="1" applyBorder="1" applyFont="1" applyNumberFormat="1">
      <alignment horizontal="center" shrinkToFit="0" wrapText="1"/>
    </xf>
    <xf borderId="1" fillId="17" fontId="25" numFmtId="15" xfId="0" applyAlignment="1" applyBorder="1" applyFill="1" applyFont="1" applyNumberFormat="1">
      <alignment horizontal="center" shrinkToFit="0" wrapText="1"/>
    </xf>
    <xf borderId="1" fillId="15" fontId="26" numFmtId="10" xfId="0" applyAlignment="1" applyBorder="1" applyFont="1" applyNumberFormat="1">
      <alignment horizontal="center" shrinkToFit="0" wrapText="1"/>
    </xf>
    <xf borderId="1" fillId="0" fontId="7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Annual Kurtosis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'Analysis of BDCOM'!$M$2:$P$2</c:f>
            </c:strRef>
          </c:cat>
          <c:val>
            <c:numRef>
              <c:f>'Analysis of BDCOM'!$M$7:$P$7</c:f>
              <c:numCache/>
            </c:numRef>
          </c:val>
          <c:smooth val="1"/>
        </c:ser>
        <c:axId val="1583169399"/>
        <c:axId val="404142216"/>
      </c:lineChart>
      <c:catAx>
        <c:axId val="15831693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04142216"/>
      </c:catAx>
      <c:valAx>
        <c:axId val="4041422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83169399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Annual Returns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'Analysis of BDCOM'!$M$2:$P$2</c:f>
            </c:strRef>
          </c:cat>
          <c:val>
            <c:numRef>
              <c:f>'Analysis of BDCOM'!$M$4:$P$4</c:f>
              <c:numCache/>
            </c:numRef>
          </c:val>
          <c:smooth val="1"/>
        </c:ser>
        <c:axId val="1947978711"/>
        <c:axId val="1145176692"/>
      </c:lineChart>
      <c:catAx>
        <c:axId val="19479787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45176692"/>
      </c:catAx>
      <c:valAx>
        <c:axId val="11451766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47978711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Annual Skewness</a:t>
            </a:r>
          </a:p>
        </c:rich>
      </c:tx>
      <c:layout>
        <c:manualLayout>
          <c:xMode val="edge"/>
          <c:yMode val="edge"/>
          <c:x val="0.2618479534178611"/>
          <c:y val="0.06629832812060553"/>
        </c:manualLayout>
      </c:layout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'Analysis of BDCOM'!$M$2:$P$2</c:f>
            </c:strRef>
          </c:cat>
          <c:val>
            <c:numRef>
              <c:f>'Analysis of BDCOM'!$M$6:$P$6</c:f>
              <c:numCache/>
            </c:numRef>
          </c:val>
          <c:smooth val="1"/>
        </c:ser>
        <c:axId val="864643684"/>
        <c:axId val="579377889"/>
      </c:lineChart>
      <c:catAx>
        <c:axId val="8646436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79377889"/>
      </c:catAx>
      <c:valAx>
        <c:axId val="5793778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64643684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Annual VaR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'Analysis of BDCOM'!$M$2:$P$2</c:f>
            </c:numRef>
          </c:xVal>
          <c:yVal>
            <c:numRef>
              <c:f>'Analysis of BDCOM'!$M$9:$P$9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545922"/>
        <c:axId val="1209374659"/>
      </c:scatterChart>
      <c:valAx>
        <c:axId val="125254592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09374659"/>
      </c:valAx>
      <c:valAx>
        <c:axId val="12093746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52545922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2000">
                <a:solidFill>
                  <a:srgbClr val="757575"/>
                </a:solidFill>
                <a:latin typeface="Arial"/>
              </a:defRPr>
            </a:pPr>
            <a:r>
              <a:rPr b="0" i="0" sz="2000">
                <a:solidFill>
                  <a:srgbClr val="757575"/>
                </a:solidFill>
                <a:latin typeface="Arial"/>
              </a:rPr>
              <a:t>Robi Axiata LTD (Daily Closing Price)
                       Feb"22-Aug"25
</a:t>
            </a:r>
          </a:p>
        </c:rich>
      </c:tx>
      <c:layout>
        <c:manualLayout>
          <c:xMode val="edge"/>
          <c:yMode val="edge"/>
          <c:x val="0.2083471128608924"/>
          <c:y val="0.0"/>
        </c:manualLayout>
      </c:layout>
      <c:overlay val="0"/>
    </c:title>
    <c:plotArea>
      <c:layout/>
      <c:lineChart>
        <c:ser>
          <c:idx val="0"/>
          <c:order val="0"/>
          <c:tx>
            <c:v>Close</c:v>
          </c:tx>
          <c:spPr>
            <a:ln cmpd="sng" w="38100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'Analysis of BDCOM'!$A$2:$A$337</c:f>
            </c:strRef>
          </c:cat>
          <c:val>
            <c:numRef>
              <c:f>'Analysis of BDCOM'!$C$2:$C$337</c:f>
              <c:numCache/>
            </c:numRef>
          </c:val>
          <c:smooth val="0"/>
        </c:ser>
        <c:ser>
          <c:idx val="1"/>
          <c:order val="1"/>
          <c:tx>
            <c:v>Daily Returns</c:v>
          </c:tx>
          <c:spPr>
            <a:ln cmpd="sng" w="38100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'Analysis of BDCOM'!$A$2:$A$337</c:f>
            </c:strRef>
          </c:cat>
          <c:val>
            <c:numRef>
              <c:f>'Analysis of BDCOM'!$D$2:$D$337</c:f>
              <c:numCache/>
            </c:numRef>
          </c:val>
          <c:smooth val="0"/>
        </c:ser>
        <c:ser>
          <c:idx val="2"/>
          <c:order val="2"/>
          <c:tx>
            <c:v>HPR</c:v>
          </c:tx>
          <c:spPr>
            <a:ln cmpd="sng" w="38100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'Analysis of BDCOM'!$A$2:$A$337</c:f>
            </c:strRef>
          </c:cat>
          <c:val>
            <c:numRef>
              <c:f>'Analysis of BDCOM'!$E$2:$E$337</c:f>
              <c:numCache/>
            </c:numRef>
          </c:val>
          <c:smooth val="0"/>
        </c:ser>
        <c:axId val="1038619205"/>
        <c:axId val="1928090618"/>
      </c:lineChart>
      <c:catAx>
        <c:axId val="10386192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28090618"/>
      </c:catAx>
      <c:valAx>
        <c:axId val="19280906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38619205"/>
      </c:valAx>
    </c:plotArea>
    <c:legend>
      <c:legendPos val="t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Annual Return Calculation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'Analysis of BDCOM'!$M$1:$M$2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'Analysis of BDCOM'!$L$3:$L$12</c:f>
            </c:strRef>
          </c:cat>
          <c:val>
            <c:numRef>
              <c:f>'Analysis of BDCOM'!$M$3:$M$12</c:f>
              <c:numCache/>
            </c:numRef>
          </c:val>
        </c:ser>
        <c:ser>
          <c:idx val="1"/>
          <c:order val="1"/>
          <c:tx>
            <c:strRef>
              <c:f>'Analysis of BDCOM'!$N$1:$N$2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'Analysis of BDCOM'!$L$3:$L$12</c:f>
            </c:strRef>
          </c:cat>
          <c:val>
            <c:numRef>
              <c:f>'Analysis of BDCOM'!$N$3:$N$12</c:f>
              <c:numCache/>
            </c:numRef>
          </c:val>
        </c:ser>
        <c:ser>
          <c:idx val="2"/>
          <c:order val="2"/>
          <c:tx>
            <c:strRef>
              <c:f>'Analysis of BDCOM'!$O$1:$O$2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'Analysis of BDCOM'!$L$3:$L$12</c:f>
            </c:strRef>
          </c:cat>
          <c:val>
            <c:numRef>
              <c:f>'Analysis of BDCOM'!$O$3:$O$12</c:f>
              <c:numCache/>
            </c:numRef>
          </c:val>
        </c:ser>
        <c:ser>
          <c:idx val="3"/>
          <c:order val="3"/>
          <c:tx>
            <c:strRef>
              <c:f>'Analysis of BDCOM'!$P$1:$P$2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'Analysis of BDCOM'!$L$3:$L$12</c:f>
            </c:strRef>
          </c:cat>
          <c:val>
            <c:numRef>
              <c:f>'Analysis of BDCOM'!$P$3:$P$12</c:f>
              <c:numCache/>
            </c:numRef>
          </c:val>
        </c:ser>
        <c:axId val="352044750"/>
        <c:axId val="588223892"/>
      </c:barChart>
      <c:catAx>
        <c:axId val="3520447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Metrics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8223892"/>
      </c:catAx>
      <c:valAx>
        <c:axId val="5882238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20447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Comparision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GP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Sheet2!$A$2:$A$747</c:f>
            </c:numRef>
          </c:xVal>
          <c:yVal>
            <c:numRef>
              <c:f>Sheet2!$B$2:$B$747</c:f>
              <c:numCache/>
            </c:numRef>
          </c:yVal>
        </c:ser>
        <c:ser>
          <c:idx val="1"/>
          <c:order val="1"/>
          <c:tx>
            <c:v>BSCCL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Sheet2!$A$2:$A$747</c:f>
            </c:numRef>
          </c:xVal>
          <c:yVal>
            <c:numRef>
              <c:f>Sheet2!$C$2:$C$747</c:f>
              <c:numCache/>
            </c:numRef>
          </c:yVal>
        </c:ser>
        <c:ser>
          <c:idx val="2"/>
          <c:order val="2"/>
          <c:tx>
            <c:v>BDCOM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Sheet2!$A$2:$A$747</c:f>
            </c:numRef>
          </c:xVal>
          <c:yVal>
            <c:numRef>
              <c:f>Sheet2!$D$2:$D$747</c:f>
              <c:numCache/>
            </c:numRef>
          </c:yVal>
        </c:ser>
        <c:ser>
          <c:idx val="3"/>
          <c:order val="3"/>
          <c:tx>
            <c:v>ROBI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dPt>
            <c:idx val="453"/>
            <c:marker>
              <c:symbol val="circle"/>
              <c:size val="2"/>
            </c:marker>
          </c:dPt>
          <c:xVal>
            <c:numRef>
              <c:f>Sheet2!$A$2:$A$747</c:f>
            </c:numRef>
          </c:xVal>
          <c:yVal>
            <c:numRef>
              <c:f>Sheet2!$E$2:$E$747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921845"/>
        <c:axId val="882973019"/>
      </c:scatterChart>
      <c:valAx>
        <c:axId val="152392184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82973019"/>
      </c:valAx>
      <c:valAx>
        <c:axId val="8829730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23921845"/>
      </c:valAx>
    </c:plotArea>
    <c:legend>
      <c:legendPos val="b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114300</xdr:colOff>
      <xdr:row>13</xdr:row>
      <xdr:rowOff>57150</xdr:rowOff>
    </xdr:from>
    <xdr:ext cx="2790825" cy="1362075"/>
    <xdr:graphicFrame>
      <xdr:nvGraphicFramePr>
        <xdr:cNvPr id="1759307050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638175</xdr:colOff>
      <xdr:row>12</xdr:row>
      <xdr:rowOff>171450</xdr:rowOff>
    </xdr:from>
    <xdr:ext cx="2867025" cy="1371600"/>
    <xdr:graphicFrame>
      <xdr:nvGraphicFramePr>
        <xdr:cNvPr id="28399889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76200</xdr:colOff>
      <xdr:row>21</xdr:row>
      <xdr:rowOff>9525</xdr:rowOff>
    </xdr:from>
    <xdr:ext cx="2790825" cy="1428750"/>
    <xdr:graphicFrame>
      <xdr:nvGraphicFramePr>
        <xdr:cNvPr id="2018484689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</xdr:col>
      <xdr:colOff>66675</xdr:colOff>
      <xdr:row>20</xdr:row>
      <xdr:rowOff>76200</xdr:rowOff>
    </xdr:from>
    <xdr:ext cx="2781300" cy="1419225"/>
    <xdr:graphicFrame>
      <xdr:nvGraphicFramePr>
        <xdr:cNvPr id="408324987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17</xdr:col>
      <xdr:colOff>180975</xdr:colOff>
      <xdr:row>0</xdr:row>
      <xdr:rowOff>95250</xdr:rowOff>
    </xdr:from>
    <xdr:ext cx="5810250" cy="2781300"/>
    <xdr:graphicFrame>
      <xdr:nvGraphicFramePr>
        <xdr:cNvPr id="535341554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17</xdr:col>
      <xdr:colOff>228600</xdr:colOff>
      <xdr:row>14</xdr:row>
      <xdr:rowOff>57150</xdr:rowOff>
    </xdr:from>
    <xdr:ext cx="5715000" cy="3533775"/>
    <xdr:graphicFrame>
      <xdr:nvGraphicFramePr>
        <xdr:cNvPr id="2137961343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238125</xdr:colOff>
      <xdr:row>0</xdr:row>
      <xdr:rowOff>180975</xdr:rowOff>
    </xdr:from>
    <xdr:ext cx="14620875" cy="3476625"/>
    <xdr:graphicFrame>
      <xdr:nvGraphicFramePr>
        <xdr:cNvPr id="1000518642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4.0"/>
    <col customWidth="1" min="2" max="3" width="12.75"/>
    <col customWidth="1" min="4" max="4" width="18.0"/>
    <col customWidth="1" hidden="1" min="5" max="6" width="18.0"/>
    <col customWidth="1" min="7" max="7" width="22.5"/>
    <col customWidth="1" min="8" max="8" width="3.13"/>
    <col customWidth="1" min="9" max="9" width="27.25"/>
    <col customWidth="1" min="10" max="10" width="15.5"/>
    <col customWidth="1" min="11" max="11" width="1.75"/>
    <col customWidth="1" min="12" max="12" width="30.75"/>
    <col customWidth="1" min="13" max="16" width="11.25"/>
    <col customWidth="1" min="17" max="17" width="3.13"/>
    <col customWidth="1" min="18" max="27" width="12.75"/>
  </cols>
  <sheetData>
    <row r="1" ht="21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/>
      <c r="I1" s="7" t="s">
        <v>7</v>
      </c>
      <c r="J1" s="8"/>
      <c r="K1" s="6"/>
      <c r="L1" s="9" t="s">
        <v>8</v>
      </c>
      <c r="M1" s="10"/>
      <c r="N1" s="10"/>
      <c r="O1" s="10"/>
      <c r="P1" s="11"/>
      <c r="Q1" s="12"/>
      <c r="S1" s="12"/>
      <c r="T1" s="12"/>
      <c r="U1" s="12"/>
      <c r="V1" s="12"/>
      <c r="W1" s="12"/>
      <c r="X1" s="12"/>
      <c r="Y1" s="12"/>
      <c r="Z1" s="12"/>
      <c r="AA1" s="12"/>
    </row>
    <row r="2" ht="21.75" customHeight="1">
      <c r="A2" s="13" t="s">
        <v>9</v>
      </c>
      <c r="B2" s="14">
        <f t="array" ref="B2:B337">YEAR(A2:A337)</f>
        <v>2022</v>
      </c>
      <c r="C2" s="15">
        <v>34.28</v>
      </c>
      <c r="D2" s="16"/>
      <c r="E2" s="16">
        <f t="shared" ref="E2:E111" si="1">C3/C2</f>
        <v>0.9851225204</v>
      </c>
      <c r="F2" s="16">
        <f t="shared" ref="F2:F337" si="2">E2-1</f>
        <v>-0.01487747958</v>
      </c>
      <c r="G2" s="16"/>
      <c r="H2" s="12"/>
      <c r="I2" s="17"/>
      <c r="J2" s="17"/>
      <c r="K2" s="12"/>
      <c r="L2" s="18" t="s">
        <v>10</v>
      </c>
      <c r="M2" s="18">
        <v>2022.0</v>
      </c>
      <c r="N2" s="18">
        <v>2023.0</v>
      </c>
      <c r="O2" s="18">
        <v>2024.0</v>
      </c>
      <c r="P2" s="18">
        <v>2025.0</v>
      </c>
      <c r="Q2" s="19"/>
      <c r="R2" s="19"/>
      <c r="S2" s="19"/>
      <c r="T2" s="19"/>
      <c r="U2" s="19"/>
      <c r="V2" s="19"/>
      <c r="W2" s="19"/>
      <c r="X2" s="19"/>
      <c r="Z2" s="19"/>
      <c r="AA2" s="19"/>
    </row>
    <row r="3" ht="15.75" customHeight="1">
      <c r="A3" s="13" t="s">
        <v>11</v>
      </c>
      <c r="B3" s="14">
        <v>2022.0</v>
      </c>
      <c r="C3" s="15">
        <v>33.77</v>
      </c>
      <c r="D3" s="16">
        <f t="shared" ref="D3:D337" si="3">(C3-C2)/C2</f>
        <v>-0.01487747958</v>
      </c>
      <c r="E3" s="16">
        <f t="shared" si="1"/>
        <v>1.003257329</v>
      </c>
      <c r="F3" s="16">
        <f t="shared" si="2"/>
        <v>0.00325732899</v>
      </c>
      <c r="G3" s="16">
        <f t="shared" ref="G3:G337" si="4">IF(D3&lt;0,D3," ")</f>
        <v>-0.01487747958</v>
      </c>
      <c r="H3" s="12"/>
      <c r="I3" s="17" t="s">
        <v>12</v>
      </c>
      <c r="J3" s="20">
        <v>0.0010258291374385137</v>
      </c>
      <c r="K3" s="12"/>
      <c r="L3" s="21"/>
      <c r="M3" s="21"/>
      <c r="N3" s="21"/>
      <c r="O3" s="21"/>
      <c r="P3" s="21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ht="15.75" customHeight="1">
      <c r="A4" s="13" t="s">
        <v>13</v>
      </c>
      <c r="B4" s="14">
        <v>2022.0</v>
      </c>
      <c r="C4" s="15">
        <v>33.88</v>
      </c>
      <c r="D4" s="16">
        <f t="shared" si="3"/>
        <v>0.00325732899</v>
      </c>
      <c r="E4" s="16">
        <f t="shared" si="1"/>
        <v>0.9772727273</v>
      </c>
      <c r="F4" s="16">
        <f t="shared" si="2"/>
        <v>-0.02272727273</v>
      </c>
      <c r="G4" s="16" t="str">
        <f t="shared" si="4"/>
        <v> </v>
      </c>
      <c r="H4" s="12"/>
      <c r="I4" s="17" t="s">
        <v>14</v>
      </c>
      <c r="J4" s="20">
        <v>0.0021507747104588166</v>
      </c>
      <c r="K4" s="12"/>
      <c r="L4" s="21" t="s">
        <v>15</v>
      </c>
      <c r="M4" s="22">
        <f>32.3</f>
        <v>32.3</v>
      </c>
      <c r="N4" s="22">
        <v>0.0</v>
      </c>
      <c r="O4" s="22">
        <v>26.14</v>
      </c>
      <c r="P4" s="22">
        <v>26.47</v>
      </c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ht="15.75" customHeight="1">
      <c r="A5" s="13" t="s">
        <v>16</v>
      </c>
      <c r="B5" s="14">
        <v>2022.0</v>
      </c>
      <c r="C5" s="15">
        <v>33.11</v>
      </c>
      <c r="D5" s="16">
        <f t="shared" si="3"/>
        <v>-0.02272727273</v>
      </c>
      <c r="E5" s="16">
        <f t="shared" si="1"/>
        <v>1.165810933</v>
      </c>
      <c r="F5" s="16">
        <f t="shared" si="2"/>
        <v>0.1658109333</v>
      </c>
      <c r="G5" s="16">
        <f t="shared" si="4"/>
        <v>-0.02272727273</v>
      </c>
      <c r="H5" s="12"/>
      <c r="I5" s="17" t="s">
        <v>17</v>
      </c>
      <c r="J5" s="20">
        <v>-0.004361092778633257</v>
      </c>
      <c r="K5" s="12"/>
      <c r="L5" s="21" t="s">
        <v>18</v>
      </c>
      <c r="M5" s="22">
        <v>2.78</v>
      </c>
      <c r="N5" s="22">
        <v>0.0</v>
      </c>
      <c r="O5" s="22">
        <v>3.379</v>
      </c>
      <c r="P5" s="22">
        <v>1.95</v>
      </c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ht="15.75" customHeight="1">
      <c r="A6" s="13" t="s">
        <v>19</v>
      </c>
      <c r="B6" s="14">
        <v>2022.0</v>
      </c>
      <c r="C6" s="15">
        <v>38.6</v>
      </c>
      <c r="D6" s="16">
        <f t="shared" si="3"/>
        <v>0.1658109333</v>
      </c>
      <c r="E6" s="16">
        <f t="shared" si="1"/>
        <v>0.9347150259</v>
      </c>
      <c r="F6" s="16">
        <f t="shared" si="2"/>
        <v>-0.06528497409</v>
      </c>
      <c r="G6" s="16" t="str">
        <f t="shared" si="4"/>
        <v> </v>
      </c>
      <c r="H6" s="12"/>
      <c r="I6" s="17" t="s">
        <v>20</v>
      </c>
      <c r="J6" s="20">
        <v>0.0</v>
      </c>
      <c r="K6" s="12"/>
      <c r="L6" s="21" t="s">
        <v>21</v>
      </c>
      <c r="M6" s="22">
        <f t="array" ref="M6">SKEW(IF($B:$B=M2, $D:$D))</f>
        <v>2.535380404</v>
      </c>
      <c r="N6" s="22">
        <v>0.0</v>
      </c>
      <c r="O6" s="22">
        <f t="array" ref="O6">SKEW(IF($B:$B=O2, $D:$D))</f>
        <v>1.986102221</v>
      </c>
      <c r="P6" s="22">
        <f t="array" ref="P6">SKEW(IF($B:$B=P2, $D:$D))</f>
        <v>7.560055592</v>
      </c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ht="15.75" customHeight="1">
      <c r="A7" s="13" t="s">
        <v>22</v>
      </c>
      <c r="B7" s="14">
        <v>2022.0</v>
      </c>
      <c r="C7" s="15">
        <v>36.08</v>
      </c>
      <c r="D7" s="16">
        <f t="shared" si="3"/>
        <v>-0.06528497409</v>
      </c>
      <c r="E7" s="16">
        <f t="shared" si="1"/>
        <v>1.039356984</v>
      </c>
      <c r="F7" s="16">
        <f t="shared" si="2"/>
        <v>0.03935698448</v>
      </c>
      <c r="G7" s="16">
        <f t="shared" si="4"/>
        <v>-0.06528497409</v>
      </c>
      <c r="H7" s="12"/>
      <c r="I7" s="17" t="s">
        <v>23</v>
      </c>
      <c r="J7" s="20">
        <v>0.03942435165389702</v>
      </c>
      <c r="K7" s="12"/>
      <c r="L7" s="21" t="s">
        <v>24</v>
      </c>
      <c r="M7" s="22">
        <v>-1.24</v>
      </c>
      <c r="N7" s="22">
        <v>0.0</v>
      </c>
      <c r="O7" s="22">
        <f t="array" ref="O7">KURT(IF($B:$B=O2, $D:$D))</f>
        <v>9.617894487</v>
      </c>
      <c r="P7" s="22">
        <f t="array" ref="P7">KURT(IF($B:$B=P2, $D:$D))</f>
        <v>66.94761362</v>
      </c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ht="15.75" customHeight="1">
      <c r="A8" s="13" t="s">
        <v>25</v>
      </c>
      <c r="B8" s="14">
        <v>2022.0</v>
      </c>
      <c r="C8" s="15">
        <v>37.5</v>
      </c>
      <c r="D8" s="16">
        <f t="shared" si="3"/>
        <v>0.03935698448</v>
      </c>
      <c r="E8" s="16">
        <f t="shared" si="1"/>
        <v>1.016266667</v>
      </c>
      <c r="F8" s="16">
        <f t="shared" si="2"/>
        <v>0.01626666667</v>
      </c>
      <c r="G8" s="16" t="str">
        <f t="shared" si="4"/>
        <v> </v>
      </c>
      <c r="H8" s="12"/>
      <c r="I8" s="17" t="s">
        <v>26</v>
      </c>
      <c r="J8" s="20">
        <v>0.001554279503330133</v>
      </c>
      <c r="K8" s="12"/>
      <c r="L8" s="21" t="s">
        <v>27</v>
      </c>
      <c r="M8" s="22">
        <f t="array" ref="M8">_xlfn.STDEV.S(IF($B:$B=M2,$G:$G))</f>
        <v>0.01516816046</v>
      </c>
      <c r="N8" s="22">
        <v>0.0</v>
      </c>
      <c r="O8" s="22">
        <f t="array" ref="O8">_xlfn.STDEV.S(IF($B:$B=O2,$G:$G))</f>
        <v>0.01539692326</v>
      </c>
      <c r="P8" s="22">
        <f t="array" ref="P8">_xlfn.STDEV.S(IF($B:$B=P2,$G:$G))</f>
        <v>0.01278960832</v>
      </c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ht="15.75" customHeight="1">
      <c r="A9" s="13" t="s">
        <v>28</v>
      </c>
      <c r="B9" s="14">
        <v>2022.0</v>
      </c>
      <c r="C9" s="15">
        <v>38.11</v>
      </c>
      <c r="D9" s="16">
        <f t="shared" si="3"/>
        <v>0.01626666667</v>
      </c>
      <c r="E9" s="16">
        <f t="shared" si="1"/>
        <v>0.9115717659</v>
      </c>
      <c r="F9" s="16">
        <f t="shared" si="2"/>
        <v>-0.08842823406</v>
      </c>
      <c r="G9" s="16" t="str">
        <f t="shared" si="4"/>
        <v> </v>
      </c>
      <c r="H9" s="12"/>
      <c r="I9" s="17" t="s">
        <v>29</v>
      </c>
      <c r="J9" s="17">
        <v>67.09156009544941</v>
      </c>
      <c r="K9" s="12"/>
      <c r="L9" s="21" t="s">
        <v>30</v>
      </c>
      <c r="M9" s="22">
        <f t="array" ref="M9">_xlfn.PERCENTILE.INC(IF($B$2:$B$337=M2, $C$2:$C$337), 0.05)</f>
        <v>28.7865</v>
      </c>
      <c r="N9" s="22">
        <v>0.0</v>
      </c>
      <c r="O9" s="22">
        <f t="array" ref="O9">_xlfn.PERCENTILE.INC(IF($B$2:$B$337=O2, $C$2:$C$337), 0.05)</f>
        <v>21.715</v>
      </c>
      <c r="P9" s="22">
        <f t="array" ref="P9">_xlfn.PERCENTILE.INC(IF($B$2:$B$337=P2, $C$2:$C$337), 0.05)</f>
        <v>28.16</v>
      </c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ht="15.75" customHeight="1">
      <c r="A10" s="13" t="s">
        <v>31</v>
      </c>
      <c r="B10" s="14">
        <v>2022.0</v>
      </c>
      <c r="C10" s="15">
        <v>34.74</v>
      </c>
      <c r="D10" s="16">
        <f t="shared" si="3"/>
        <v>-0.08842823406</v>
      </c>
      <c r="E10" s="16">
        <f t="shared" si="1"/>
        <v>1.013816926</v>
      </c>
      <c r="F10" s="16">
        <f t="shared" si="2"/>
        <v>0.01381692573</v>
      </c>
      <c r="G10" s="16">
        <f t="shared" si="4"/>
        <v>-0.08842823406</v>
      </c>
      <c r="H10" s="12"/>
      <c r="I10" s="17" t="s">
        <v>32</v>
      </c>
      <c r="J10" s="17">
        <v>6.139659170680374</v>
      </c>
      <c r="K10" s="12"/>
      <c r="L10" s="21" t="s">
        <v>33</v>
      </c>
      <c r="M10" s="23">
        <f>M4/M5</f>
        <v>11.61870504</v>
      </c>
      <c r="N10" s="22">
        <v>0.0</v>
      </c>
      <c r="O10" s="23">
        <f t="shared" ref="O10:P10" si="5">O4/O5</f>
        <v>7.736016573</v>
      </c>
      <c r="P10" s="23">
        <f t="shared" si="5"/>
        <v>13.57435897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ht="21.0" customHeight="1">
      <c r="A11" s="13" t="s">
        <v>34</v>
      </c>
      <c r="B11" s="14">
        <v>2022.0</v>
      </c>
      <c r="C11" s="15">
        <v>35.22</v>
      </c>
      <c r="D11" s="16">
        <f t="shared" si="3"/>
        <v>0.01381692573</v>
      </c>
      <c r="E11" s="16">
        <f t="shared" si="1"/>
        <v>1.003691085</v>
      </c>
      <c r="F11" s="16">
        <f t="shared" si="2"/>
        <v>0.003691084611</v>
      </c>
      <c r="G11" s="16" t="str">
        <f t="shared" si="4"/>
        <v> </v>
      </c>
      <c r="H11" s="12"/>
      <c r="I11" s="17" t="s">
        <v>35</v>
      </c>
      <c r="J11" s="17">
        <v>0.5923543123543121</v>
      </c>
      <c r="K11" s="12"/>
      <c r="L11" s="24" t="s">
        <v>36</v>
      </c>
      <c r="M11" s="16">
        <f t="array" ref="M11">MIN(IF($B:$B=M2,$D:$D))</f>
        <v>-0.08842823406</v>
      </c>
      <c r="N11" s="22">
        <v>0.0</v>
      </c>
      <c r="O11" s="16">
        <f t="array" ref="O11">MIN(IF($B:$B=O2,$D:$D))</f>
        <v>-0.1133333333</v>
      </c>
      <c r="P11" s="16">
        <f t="array" ref="P11">MIN(IF($B:$B=P2,$D:$D))</f>
        <v>-0.05910165485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ht="15.75" customHeight="1">
      <c r="A12" s="13" t="s">
        <v>37</v>
      </c>
      <c r="B12" s="14">
        <v>2022.0</v>
      </c>
      <c r="C12" s="15">
        <v>35.35</v>
      </c>
      <c r="D12" s="16">
        <f t="shared" si="3"/>
        <v>0.003691084611</v>
      </c>
      <c r="E12" s="16">
        <f t="shared" si="1"/>
        <v>1.005940594</v>
      </c>
      <c r="F12" s="16">
        <f t="shared" si="2"/>
        <v>0.005940594059</v>
      </c>
      <c r="G12" s="16" t="str">
        <f t="shared" si="4"/>
        <v> </v>
      </c>
      <c r="H12" s="12"/>
      <c r="I12" s="17" t="s">
        <v>36</v>
      </c>
      <c r="J12" s="17">
        <v>-0.11333333333333329</v>
      </c>
      <c r="K12" s="12"/>
      <c r="L12" s="24" t="s">
        <v>38</v>
      </c>
      <c r="M12" s="16">
        <f t="array" ref="M12">MAX(IF($B:$B=M2,$D:$D))</f>
        <v>0.1658109333</v>
      </c>
      <c r="N12" s="22">
        <v>0.0</v>
      </c>
      <c r="O12" s="16">
        <f t="array" ref="O12">MAX(IF($B:$B=O2,$D:$D))</f>
        <v>0.2055335968</v>
      </c>
      <c r="P12" s="16">
        <f t="array" ref="P12">MAX(IF($B:$B=P2,$D:$D))</f>
        <v>0.479020979</v>
      </c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ht="15.75" customHeight="1">
      <c r="A13" s="13" t="s">
        <v>39</v>
      </c>
      <c r="B13" s="14">
        <v>2022.0</v>
      </c>
      <c r="C13" s="15">
        <v>35.56</v>
      </c>
      <c r="D13" s="16">
        <f t="shared" si="3"/>
        <v>0.005940594059</v>
      </c>
      <c r="E13" s="16">
        <f t="shared" si="1"/>
        <v>0.9935320585</v>
      </c>
      <c r="F13" s="16">
        <f t="shared" si="2"/>
        <v>-0.006467941507</v>
      </c>
      <c r="G13" s="16" t="str">
        <f t="shared" si="4"/>
        <v> </v>
      </c>
      <c r="H13" s="12"/>
      <c r="I13" s="17" t="s">
        <v>38</v>
      </c>
      <c r="J13" s="17">
        <v>0.47902097902097884</v>
      </c>
      <c r="K13" s="12"/>
      <c r="L13" s="25"/>
      <c r="M13" s="25"/>
      <c r="N13" s="25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ht="15.75" customHeight="1">
      <c r="A14" s="13" t="s">
        <v>40</v>
      </c>
      <c r="B14" s="14">
        <v>2022.0</v>
      </c>
      <c r="C14" s="15">
        <v>35.33</v>
      </c>
      <c r="D14" s="16">
        <f t="shared" si="3"/>
        <v>-0.006467941507</v>
      </c>
      <c r="E14" s="16">
        <f t="shared" si="1"/>
        <v>1.001415228</v>
      </c>
      <c r="F14" s="16">
        <f t="shared" si="2"/>
        <v>0.001415227852</v>
      </c>
      <c r="G14" s="16">
        <f t="shared" si="4"/>
        <v>-0.006467941507</v>
      </c>
      <c r="H14" s="12"/>
      <c r="I14" s="26"/>
      <c r="J14" s="26"/>
      <c r="K14" s="12"/>
      <c r="L14" s="27"/>
      <c r="Q14" s="28"/>
      <c r="R14" s="28"/>
      <c r="S14" s="28"/>
      <c r="T14" s="28"/>
      <c r="U14" s="29"/>
      <c r="V14" s="29"/>
      <c r="W14" s="19"/>
      <c r="X14" s="19"/>
      <c r="Y14" s="19"/>
      <c r="Z14" s="19"/>
      <c r="AA14" s="19"/>
    </row>
    <row r="15" ht="15.75" customHeight="1">
      <c r="A15" s="13" t="s">
        <v>41</v>
      </c>
      <c r="B15" s="14">
        <v>2022.0</v>
      </c>
      <c r="C15" s="15">
        <v>35.38</v>
      </c>
      <c r="D15" s="16">
        <f t="shared" si="3"/>
        <v>0.001415227852</v>
      </c>
      <c r="E15" s="16">
        <f t="shared" si="1"/>
        <v>0.9983041266</v>
      </c>
      <c r="F15" s="16">
        <f t="shared" si="2"/>
        <v>-0.001695873375</v>
      </c>
      <c r="G15" s="16" t="str">
        <f t="shared" si="4"/>
        <v> </v>
      </c>
      <c r="H15" s="12"/>
      <c r="I15" s="26"/>
      <c r="J15" s="30"/>
      <c r="K15" s="12"/>
      <c r="Q15" s="31"/>
      <c r="R15" s="31"/>
      <c r="S15" s="32"/>
      <c r="T15" s="31"/>
      <c r="U15" s="33"/>
      <c r="V15" s="33"/>
      <c r="W15" s="19"/>
      <c r="X15" s="19"/>
      <c r="Y15" s="19"/>
      <c r="Z15" s="19"/>
      <c r="AA15" s="19"/>
    </row>
    <row r="16" ht="21.0" customHeight="1">
      <c r="A16" s="13" t="s">
        <v>42</v>
      </c>
      <c r="B16" s="14">
        <v>2022.0</v>
      </c>
      <c r="C16" s="15">
        <v>35.32</v>
      </c>
      <c r="D16" s="16">
        <f t="shared" si="3"/>
        <v>-0.001695873375</v>
      </c>
      <c r="E16" s="16">
        <f t="shared" si="1"/>
        <v>1.005379388</v>
      </c>
      <c r="F16" s="16">
        <f t="shared" si="2"/>
        <v>0.005379388448</v>
      </c>
      <c r="G16" s="16">
        <f t="shared" si="4"/>
        <v>-0.001695873375</v>
      </c>
      <c r="H16" s="12"/>
      <c r="I16" s="34" t="s">
        <v>7</v>
      </c>
      <c r="J16" s="35"/>
      <c r="K16" s="12"/>
      <c r="Q16" s="31"/>
      <c r="R16" s="31"/>
      <c r="S16" s="32"/>
      <c r="T16" s="31"/>
      <c r="U16" s="33"/>
      <c r="V16" s="33"/>
      <c r="W16" s="19"/>
      <c r="X16" s="19"/>
      <c r="Y16" s="19"/>
      <c r="Z16" s="19"/>
      <c r="AA16" s="19"/>
    </row>
    <row r="17" ht="15.75" customHeight="1">
      <c r="A17" s="13" t="s">
        <v>43</v>
      </c>
      <c r="B17" s="14">
        <v>2022.0</v>
      </c>
      <c r="C17" s="15">
        <v>35.51</v>
      </c>
      <c r="D17" s="16">
        <f t="shared" si="3"/>
        <v>0.005379388448</v>
      </c>
      <c r="E17" s="16">
        <f t="shared" si="1"/>
        <v>1.005350605</v>
      </c>
      <c r="F17" s="16">
        <f t="shared" si="2"/>
        <v>0.005350605463</v>
      </c>
      <c r="G17" s="16" t="str">
        <f t="shared" si="4"/>
        <v> </v>
      </c>
      <c r="H17" s="12"/>
      <c r="I17" s="36" t="s">
        <v>44</v>
      </c>
      <c r="J17" s="37">
        <f>J3</f>
        <v>0.001025829137</v>
      </c>
      <c r="K17" s="12"/>
      <c r="Q17" s="31"/>
      <c r="R17" s="31"/>
      <c r="S17" s="32"/>
      <c r="T17" s="31"/>
      <c r="U17" s="33"/>
      <c r="V17" s="33"/>
      <c r="W17" s="19"/>
      <c r="X17" s="19"/>
      <c r="Y17" s="19"/>
      <c r="Z17" s="19"/>
      <c r="AA17" s="19"/>
    </row>
    <row r="18" ht="15.75" customHeight="1">
      <c r="A18" s="13" t="s">
        <v>45</v>
      </c>
      <c r="B18" s="14">
        <v>2022.0</v>
      </c>
      <c r="C18" s="15">
        <v>35.7</v>
      </c>
      <c r="D18" s="16">
        <f t="shared" si="3"/>
        <v>0.005350605463</v>
      </c>
      <c r="E18" s="16">
        <f t="shared" si="1"/>
        <v>1.011484594</v>
      </c>
      <c r="F18" s="16">
        <f t="shared" si="2"/>
        <v>0.01148459384</v>
      </c>
      <c r="G18" s="16" t="str">
        <f t="shared" si="4"/>
        <v> </v>
      </c>
      <c r="H18" s="12"/>
      <c r="I18" s="38" t="s">
        <v>46</v>
      </c>
      <c r="J18" s="16">
        <f>J8</f>
        <v>0.001554279503</v>
      </c>
      <c r="K18" s="12"/>
      <c r="L18" s="39"/>
      <c r="M18" s="39"/>
      <c r="N18" s="39"/>
      <c r="O18" s="39"/>
      <c r="P18" s="39"/>
      <c r="Q18" s="31"/>
      <c r="R18" s="31"/>
      <c r="S18" s="32"/>
      <c r="T18" s="31"/>
      <c r="U18" s="33"/>
      <c r="V18" s="33"/>
      <c r="W18" s="19"/>
      <c r="X18" s="19"/>
      <c r="Y18" s="19"/>
      <c r="Z18" s="19"/>
      <c r="AA18" s="19"/>
    </row>
    <row r="19" ht="15.75" customHeight="1">
      <c r="A19" s="13" t="s">
        <v>47</v>
      </c>
      <c r="B19" s="14">
        <v>2022.0</v>
      </c>
      <c r="C19" s="15">
        <v>36.11</v>
      </c>
      <c r="D19" s="16">
        <f t="shared" si="3"/>
        <v>0.01148459384</v>
      </c>
      <c r="E19" s="16">
        <f t="shared" si="1"/>
        <v>0.9950152312</v>
      </c>
      <c r="F19" s="16">
        <f t="shared" si="2"/>
        <v>-0.004984768762</v>
      </c>
      <c r="G19" s="16" t="str">
        <f t="shared" si="4"/>
        <v> </v>
      </c>
      <c r="H19" s="12"/>
      <c r="I19" s="38" t="s">
        <v>23</v>
      </c>
      <c r="J19" s="16">
        <f>SQRT(J18)</f>
        <v>0.03942435165</v>
      </c>
      <c r="K19" s="12"/>
      <c r="L19" s="12"/>
      <c r="M19" s="12"/>
      <c r="N19" s="12"/>
      <c r="O19" s="19"/>
      <c r="P19" s="19"/>
      <c r="Q19" s="25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ht="15.75" customHeight="1">
      <c r="A20" s="13" t="s">
        <v>48</v>
      </c>
      <c r="B20" s="14">
        <v>2022.0</v>
      </c>
      <c r="C20" s="15">
        <v>35.93</v>
      </c>
      <c r="D20" s="16">
        <f t="shared" si="3"/>
        <v>-0.004984768762</v>
      </c>
      <c r="E20" s="16">
        <f t="shared" si="1"/>
        <v>1.014750905</v>
      </c>
      <c r="F20" s="16">
        <f t="shared" si="2"/>
        <v>0.01475090454</v>
      </c>
      <c r="G20" s="16">
        <f t="shared" si="4"/>
        <v>-0.004984768762</v>
      </c>
      <c r="H20" s="12"/>
      <c r="I20" s="40" t="s">
        <v>49</v>
      </c>
      <c r="J20" s="41">
        <f>J19/J17</f>
        <v>38.43169414</v>
      </c>
      <c r="K20" s="12"/>
      <c r="L20" s="12"/>
      <c r="M20" s="12"/>
      <c r="N20" s="12"/>
      <c r="O20" s="19"/>
      <c r="P20" s="19"/>
      <c r="Q20" s="25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ht="15.75" customHeight="1">
      <c r="A21" s="13" t="s">
        <v>50</v>
      </c>
      <c r="B21" s="14">
        <v>2022.0</v>
      </c>
      <c r="C21" s="15">
        <v>36.46</v>
      </c>
      <c r="D21" s="16">
        <f t="shared" si="3"/>
        <v>0.01475090454</v>
      </c>
      <c r="E21" s="16">
        <f t="shared" si="1"/>
        <v>0.9928688974</v>
      </c>
      <c r="F21" s="16">
        <f t="shared" si="2"/>
        <v>-0.007131102578</v>
      </c>
      <c r="G21" s="16" t="str">
        <f t="shared" si="4"/>
        <v> </v>
      </c>
      <c r="H21" s="12"/>
      <c r="I21" s="24" t="s">
        <v>27</v>
      </c>
      <c r="J21" s="16">
        <f>_xlfn.STDEV.P(G3:G337)</f>
        <v>0.01476773862</v>
      </c>
      <c r="K21" s="12"/>
      <c r="L21" s="12"/>
      <c r="M21" s="12"/>
      <c r="N21" s="12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ht="15.75" customHeight="1">
      <c r="A22" s="13" t="s">
        <v>51</v>
      </c>
      <c r="B22" s="14">
        <v>2022.0</v>
      </c>
      <c r="C22" s="15">
        <v>36.2</v>
      </c>
      <c r="D22" s="16">
        <f t="shared" si="3"/>
        <v>-0.007131102578</v>
      </c>
      <c r="E22" s="16">
        <f t="shared" si="1"/>
        <v>0.9897790055</v>
      </c>
      <c r="F22" s="16">
        <f t="shared" si="2"/>
        <v>-0.01022099448</v>
      </c>
      <c r="G22" s="16">
        <f t="shared" si="4"/>
        <v>-0.007131102578</v>
      </c>
      <c r="H22" s="12"/>
      <c r="I22" s="12"/>
      <c r="J22" s="42"/>
      <c r="K22" s="12"/>
      <c r="L22" s="12"/>
      <c r="M22" s="12"/>
      <c r="N22" s="12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ht="15.75" customHeight="1">
      <c r="A23" s="13" t="s">
        <v>52</v>
      </c>
      <c r="B23" s="14">
        <v>2022.0</v>
      </c>
      <c r="C23" s="15">
        <v>35.83</v>
      </c>
      <c r="D23" s="16">
        <f t="shared" si="3"/>
        <v>-0.01022099448</v>
      </c>
      <c r="E23" s="16">
        <f t="shared" si="1"/>
        <v>0.9665085124</v>
      </c>
      <c r="F23" s="16">
        <f t="shared" si="2"/>
        <v>-0.03349148758</v>
      </c>
      <c r="G23" s="16">
        <f t="shared" si="4"/>
        <v>-0.01022099448</v>
      </c>
      <c r="H23" s="12"/>
      <c r="I23" s="43" t="s">
        <v>53</v>
      </c>
      <c r="J23" s="44">
        <f>COUNT(C2:C337)</f>
        <v>336</v>
      </c>
      <c r="K23" s="12"/>
      <c r="L23" s="12"/>
      <c r="M23" s="12"/>
      <c r="N23" s="12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ht="15.75" customHeight="1">
      <c r="A24" s="13" t="s">
        <v>54</v>
      </c>
      <c r="B24" s="14">
        <v>2022.0</v>
      </c>
      <c r="C24" s="15">
        <v>34.63</v>
      </c>
      <c r="D24" s="16">
        <f t="shared" si="3"/>
        <v>-0.03349148758</v>
      </c>
      <c r="E24" s="16">
        <f t="shared" si="1"/>
        <v>0.9826739821</v>
      </c>
      <c r="F24" s="16">
        <f t="shared" si="2"/>
        <v>-0.0173260179</v>
      </c>
      <c r="G24" s="16">
        <f t="shared" si="4"/>
        <v>-0.03349148758</v>
      </c>
      <c r="H24" s="12"/>
      <c r="I24" s="43" t="s">
        <v>55</v>
      </c>
      <c r="J24" s="45">
        <f>SUM(D3:D337)</f>
        <v>0.34296469</v>
      </c>
      <c r="K24" s="12"/>
      <c r="L24" s="12"/>
      <c r="M24" s="12"/>
      <c r="N24" s="12"/>
      <c r="O24" s="12"/>
      <c r="P24" s="12"/>
      <c r="Q24" s="25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ht="15.75" customHeight="1">
      <c r="A25" s="13" t="s">
        <v>56</v>
      </c>
      <c r="B25" s="14">
        <v>2022.0</v>
      </c>
      <c r="C25" s="15">
        <v>34.03</v>
      </c>
      <c r="D25" s="16">
        <f t="shared" si="3"/>
        <v>-0.0173260179</v>
      </c>
      <c r="E25" s="16">
        <f t="shared" si="1"/>
        <v>1.004114017</v>
      </c>
      <c r="F25" s="16">
        <f t="shared" si="2"/>
        <v>0.004114017044</v>
      </c>
      <c r="G25" s="16">
        <f t="shared" si="4"/>
        <v>-0.0173260179</v>
      </c>
      <c r="H25" s="12"/>
      <c r="I25" s="12"/>
      <c r="J25" s="4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ht="15.75" customHeight="1">
      <c r="A26" s="13" t="s">
        <v>57</v>
      </c>
      <c r="B26" s="14">
        <v>2022.0</v>
      </c>
      <c r="C26" s="15">
        <v>34.17</v>
      </c>
      <c r="D26" s="16">
        <f t="shared" si="3"/>
        <v>0.004114017044</v>
      </c>
      <c r="E26" s="16">
        <f t="shared" si="1"/>
        <v>1.012584138</v>
      </c>
      <c r="F26" s="16">
        <f t="shared" si="2"/>
        <v>0.01258413813</v>
      </c>
      <c r="G26" s="16" t="str">
        <f t="shared" si="4"/>
        <v> </v>
      </c>
      <c r="H26" s="12"/>
      <c r="I26" s="12"/>
      <c r="J26" s="4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ht="15.75" customHeight="1">
      <c r="A27" s="13" t="s">
        <v>58</v>
      </c>
      <c r="B27" s="14">
        <v>2022.0</v>
      </c>
      <c r="C27" s="15">
        <v>34.6</v>
      </c>
      <c r="D27" s="16">
        <f t="shared" si="3"/>
        <v>0.01258413813</v>
      </c>
      <c r="E27" s="16">
        <f t="shared" si="1"/>
        <v>0.9875722543</v>
      </c>
      <c r="F27" s="16">
        <f t="shared" si="2"/>
        <v>-0.01242774566</v>
      </c>
      <c r="G27" s="16" t="str">
        <f t="shared" si="4"/>
        <v> </v>
      </c>
      <c r="H27" s="12"/>
      <c r="I27" s="46" t="s">
        <v>59</v>
      </c>
      <c r="J27" s="47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ht="15.75" customHeight="1">
      <c r="A28" s="13" t="s">
        <v>60</v>
      </c>
      <c r="B28" s="14">
        <v>2022.0</v>
      </c>
      <c r="C28" s="15">
        <v>34.17</v>
      </c>
      <c r="D28" s="16">
        <f t="shared" si="3"/>
        <v>-0.01242774566</v>
      </c>
      <c r="E28" s="16">
        <f t="shared" si="1"/>
        <v>0.9950248756</v>
      </c>
      <c r="F28" s="16">
        <f t="shared" si="2"/>
        <v>-0.004975124378</v>
      </c>
      <c r="G28" s="16">
        <f t="shared" si="4"/>
        <v>-0.01242774566</v>
      </c>
      <c r="H28" s="12"/>
      <c r="I28" s="48" t="s">
        <v>27</v>
      </c>
      <c r="J28" s="49">
        <f t="array" ref="J28">SQRT(AVERAGE(IF(D2:D336&lt;0,(D2:D336)^2)))</f>
        <v>0.02209509521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ht="15.75" customHeight="1">
      <c r="A29" s="13" t="s">
        <v>61</v>
      </c>
      <c r="B29" s="14">
        <v>2022.0</v>
      </c>
      <c r="C29" s="15">
        <v>34.0</v>
      </c>
      <c r="D29" s="16">
        <f t="shared" si="3"/>
        <v>-0.004975124378</v>
      </c>
      <c r="E29" s="16">
        <f t="shared" si="1"/>
        <v>0.9976470588</v>
      </c>
      <c r="F29" s="16">
        <f t="shared" si="2"/>
        <v>-0.002352941176</v>
      </c>
      <c r="G29" s="16">
        <f t="shared" si="4"/>
        <v>-0.004975124378</v>
      </c>
      <c r="H29" s="12"/>
      <c r="I29" s="48" t="s">
        <v>62</v>
      </c>
      <c r="J29" s="50">
        <f>_xlfn.PERCENTILE.INC(D2:D336,0.01)</f>
        <v>-0.05931606596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ht="15.75" customHeight="1">
      <c r="A30" s="13" t="s">
        <v>63</v>
      </c>
      <c r="B30" s="14">
        <v>2022.0</v>
      </c>
      <c r="C30" s="15">
        <v>33.92</v>
      </c>
      <c r="D30" s="16">
        <f t="shared" si="3"/>
        <v>-0.002352941176</v>
      </c>
      <c r="E30" s="16">
        <f t="shared" si="1"/>
        <v>1.002358491</v>
      </c>
      <c r="F30" s="16">
        <f t="shared" si="2"/>
        <v>0.002358490566</v>
      </c>
      <c r="G30" s="16">
        <f t="shared" si="4"/>
        <v>-0.002352941176</v>
      </c>
      <c r="H30" s="12"/>
      <c r="I30" s="48" t="s">
        <v>64</v>
      </c>
      <c r="J30" s="49">
        <f>SQRT(252) * (0.001 / _xlfn.STDEV.S(D2:D336))</f>
        <v>0.4030386647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ht="15.75" customHeight="1">
      <c r="A31" s="13" t="s">
        <v>65</v>
      </c>
      <c r="B31" s="14">
        <v>2022.0</v>
      </c>
      <c r="C31" s="15">
        <v>34.0</v>
      </c>
      <c r="D31" s="16">
        <f t="shared" si="3"/>
        <v>0.002358490566</v>
      </c>
      <c r="E31" s="16">
        <f t="shared" si="1"/>
        <v>0.9941176471</v>
      </c>
      <c r="F31" s="16">
        <f t="shared" si="2"/>
        <v>-0.005882352941</v>
      </c>
      <c r="G31" s="16" t="str">
        <f t="shared" si="4"/>
        <v> </v>
      </c>
      <c r="H31" s="12"/>
      <c r="I31" s="12"/>
      <c r="J31" s="5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ht="15.75" customHeight="1">
      <c r="A32" s="13" t="s">
        <v>66</v>
      </c>
      <c r="B32" s="14">
        <v>2022.0</v>
      </c>
      <c r="C32" s="15">
        <v>33.8</v>
      </c>
      <c r="D32" s="16">
        <f t="shared" si="3"/>
        <v>-0.005882352941</v>
      </c>
      <c r="E32" s="16">
        <f t="shared" si="1"/>
        <v>0.9917159763</v>
      </c>
      <c r="F32" s="16">
        <f t="shared" si="2"/>
        <v>-0.008284023669</v>
      </c>
      <c r="G32" s="16">
        <f t="shared" si="4"/>
        <v>-0.005882352941</v>
      </c>
      <c r="H32" s="12"/>
      <c r="I32" s="25"/>
      <c r="J32" s="52"/>
      <c r="K32" s="25"/>
      <c r="L32" s="25"/>
      <c r="M32" s="25"/>
      <c r="N32" s="25"/>
      <c r="O32" s="53"/>
      <c r="P32" s="53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ht="15.75" customHeight="1">
      <c r="A33" s="13" t="s">
        <v>67</v>
      </c>
      <c r="B33" s="14">
        <v>2022.0</v>
      </c>
      <c r="C33" s="54">
        <v>33.52</v>
      </c>
      <c r="D33" s="16">
        <f t="shared" si="3"/>
        <v>-0.008284023669</v>
      </c>
      <c r="E33" s="55">
        <f t="shared" si="1"/>
        <v>1.019391408</v>
      </c>
      <c r="F33" s="55">
        <f t="shared" si="2"/>
        <v>0.01939140811</v>
      </c>
      <c r="G33" s="55">
        <f t="shared" si="4"/>
        <v>-0.008284023669</v>
      </c>
      <c r="H33" s="56"/>
      <c r="I33" s="57"/>
      <c r="J33" s="58"/>
      <c r="K33" s="57"/>
      <c r="L33" s="57"/>
      <c r="M33" s="57"/>
      <c r="N33" s="57"/>
      <c r="O33" s="59"/>
      <c r="P33" s="59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13" t="s">
        <v>68</v>
      </c>
      <c r="B34" s="14">
        <v>2022.0</v>
      </c>
      <c r="C34" s="15">
        <v>34.17</v>
      </c>
      <c r="D34" s="16">
        <f t="shared" si="3"/>
        <v>0.01939140811</v>
      </c>
      <c r="E34" s="16">
        <f t="shared" si="1"/>
        <v>0.9891717881</v>
      </c>
      <c r="F34" s="16">
        <f t="shared" si="2"/>
        <v>-0.01082821188</v>
      </c>
      <c r="G34" s="16" t="str">
        <f t="shared" si="4"/>
        <v> </v>
      </c>
      <c r="H34" s="12"/>
      <c r="I34" s="25"/>
      <c r="J34" s="52"/>
      <c r="K34" s="25"/>
      <c r="L34" s="25"/>
      <c r="M34" s="25"/>
      <c r="N34" s="25"/>
      <c r="O34" s="60"/>
      <c r="P34" s="60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ht="15.75" customHeight="1">
      <c r="A35" s="13" t="s">
        <v>69</v>
      </c>
      <c r="B35" s="14">
        <v>2022.0</v>
      </c>
      <c r="C35" s="15">
        <v>33.8</v>
      </c>
      <c r="D35" s="16">
        <f t="shared" si="3"/>
        <v>-0.01082821188</v>
      </c>
      <c r="E35" s="16">
        <f t="shared" si="1"/>
        <v>0.9967455621</v>
      </c>
      <c r="F35" s="16">
        <f t="shared" si="2"/>
        <v>-0.00325443787</v>
      </c>
      <c r="G35" s="16">
        <f t="shared" si="4"/>
        <v>-0.01082821188</v>
      </c>
      <c r="H35" s="12"/>
      <c r="I35" s="25"/>
      <c r="J35" s="25"/>
      <c r="K35" s="25"/>
      <c r="L35" s="25"/>
      <c r="M35" s="25"/>
      <c r="N35" s="25"/>
      <c r="O35" s="53"/>
      <c r="P35" s="53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ht="15.75" customHeight="1">
      <c r="A36" s="13" t="s">
        <v>70</v>
      </c>
      <c r="B36" s="14">
        <v>2022.0</v>
      </c>
      <c r="C36" s="15">
        <v>33.69</v>
      </c>
      <c r="D36" s="16">
        <f t="shared" si="3"/>
        <v>-0.00325443787</v>
      </c>
      <c r="E36" s="16">
        <f t="shared" si="1"/>
        <v>0.9940635203</v>
      </c>
      <c r="F36" s="16">
        <f t="shared" si="2"/>
        <v>-0.005936479668</v>
      </c>
      <c r="G36" s="16">
        <f t="shared" si="4"/>
        <v>-0.00325443787</v>
      </c>
      <c r="H36" s="12"/>
      <c r="I36" s="25"/>
      <c r="J36" s="25"/>
      <c r="K36" s="25"/>
      <c r="L36" s="25"/>
      <c r="M36" s="25"/>
      <c r="N36" s="25"/>
      <c r="O36" s="53"/>
      <c r="P36" s="53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ht="15.75" customHeight="1">
      <c r="A37" s="13" t="s">
        <v>71</v>
      </c>
      <c r="B37" s="14">
        <v>2022.0</v>
      </c>
      <c r="C37" s="15">
        <v>33.49</v>
      </c>
      <c r="D37" s="16">
        <f t="shared" si="3"/>
        <v>-0.005936479668</v>
      </c>
      <c r="E37" s="16">
        <f t="shared" si="1"/>
        <v>0.9811884145</v>
      </c>
      <c r="F37" s="16">
        <f t="shared" si="2"/>
        <v>-0.01881158555</v>
      </c>
      <c r="G37" s="16">
        <f t="shared" si="4"/>
        <v>-0.005936479668</v>
      </c>
      <c r="H37" s="12"/>
      <c r="I37" s="25"/>
      <c r="J37" s="25"/>
      <c r="K37" s="25"/>
      <c r="L37" s="25"/>
      <c r="M37" s="25"/>
      <c r="N37" s="25"/>
      <c r="O37" s="53"/>
      <c r="P37" s="53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ht="15.75" customHeight="1">
      <c r="A38" s="13" t="s">
        <v>72</v>
      </c>
      <c r="B38" s="14">
        <v>2022.0</v>
      </c>
      <c r="C38" s="15">
        <v>32.86</v>
      </c>
      <c r="D38" s="16">
        <f t="shared" si="3"/>
        <v>-0.01881158555</v>
      </c>
      <c r="E38" s="16">
        <f t="shared" si="1"/>
        <v>0.9881314668</v>
      </c>
      <c r="F38" s="16">
        <f t="shared" si="2"/>
        <v>-0.01186853317</v>
      </c>
      <c r="G38" s="16">
        <f t="shared" si="4"/>
        <v>-0.01881158555</v>
      </c>
      <c r="H38" s="12"/>
      <c r="I38" s="25"/>
      <c r="J38" s="25"/>
      <c r="K38" s="25"/>
      <c r="L38" s="25"/>
      <c r="M38" s="25"/>
      <c r="N38" s="25"/>
      <c r="O38" s="53"/>
      <c r="P38" s="53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ht="15.75" customHeight="1">
      <c r="A39" s="13" t="s">
        <v>73</v>
      </c>
      <c r="B39" s="14">
        <v>2022.0</v>
      </c>
      <c r="C39" s="15">
        <v>32.47</v>
      </c>
      <c r="D39" s="16">
        <f t="shared" si="3"/>
        <v>-0.01186853317</v>
      </c>
      <c r="E39" s="16">
        <f t="shared" si="1"/>
        <v>0.9839852171</v>
      </c>
      <c r="F39" s="16">
        <f t="shared" si="2"/>
        <v>-0.01601478288</v>
      </c>
      <c r="G39" s="16">
        <f t="shared" si="4"/>
        <v>-0.01186853317</v>
      </c>
      <c r="H39" s="12"/>
      <c r="I39" s="25"/>
      <c r="J39" s="25"/>
      <c r="K39" s="25"/>
      <c r="L39" s="25"/>
      <c r="M39" s="25"/>
      <c r="N39" s="25"/>
      <c r="O39" s="53"/>
      <c r="P39" s="53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ht="15.75" customHeight="1">
      <c r="A40" s="13" t="s">
        <v>74</v>
      </c>
      <c r="B40" s="14">
        <v>2022.0</v>
      </c>
      <c r="C40" s="15">
        <v>31.95</v>
      </c>
      <c r="D40" s="16">
        <f t="shared" si="3"/>
        <v>-0.01601478288</v>
      </c>
      <c r="E40" s="16">
        <f t="shared" si="1"/>
        <v>0.9849765258</v>
      </c>
      <c r="F40" s="16">
        <f t="shared" si="2"/>
        <v>-0.01502347418</v>
      </c>
      <c r="G40" s="16">
        <f t="shared" si="4"/>
        <v>-0.01601478288</v>
      </c>
      <c r="H40" s="12"/>
      <c r="I40" s="25"/>
      <c r="J40" s="25"/>
      <c r="K40" s="25"/>
      <c r="L40" s="25"/>
      <c r="M40" s="25"/>
      <c r="N40" s="25"/>
      <c r="O40" s="53"/>
      <c r="P40" s="53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ht="15.0" customHeight="1">
      <c r="A41" s="13" t="s">
        <v>75</v>
      </c>
      <c r="B41" s="14">
        <v>2022.0</v>
      </c>
      <c r="C41" s="15">
        <v>31.47</v>
      </c>
      <c r="D41" s="16">
        <f t="shared" si="3"/>
        <v>-0.01502347418</v>
      </c>
      <c r="E41" s="16">
        <f t="shared" si="1"/>
        <v>0.9955513187</v>
      </c>
      <c r="F41" s="16">
        <f t="shared" si="2"/>
        <v>-0.004448681284</v>
      </c>
      <c r="G41" s="16">
        <f t="shared" si="4"/>
        <v>-0.01502347418</v>
      </c>
      <c r="H41" s="12"/>
      <c r="I41" s="25"/>
      <c r="J41" s="25"/>
      <c r="K41" s="25"/>
      <c r="L41" s="25"/>
      <c r="M41" s="25"/>
      <c r="N41" s="25"/>
      <c r="O41" s="53"/>
      <c r="P41" s="53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ht="15.75" customHeight="1">
      <c r="A42" s="13" t="s">
        <v>76</v>
      </c>
      <c r="B42" s="14">
        <v>2022.0</v>
      </c>
      <c r="C42" s="15">
        <v>31.33</v>
      </c>
      <c r="D42" s="16">
        <f t="shared" si="3"/>
        <v>-0.004448681284</v>
      </c>
      <c r="E42" s="16">
        <f t="shared" si="1"/>
        <v>0.9980849026</v>
      </c>
      <c r="F42" s="16">
        <f t="shared" si="2"/>
        <v>-0.001915097351</v>
      </c>
      <c r="G42" s="16">
        <f t="shared" si="4"/>
        <v>-0.004448681284</v>
      </c>
      <c r="H42" s="12"/>
      <c r="I42" s="25"/>
      <c r="J42" s="25"/>
      <c r="K42" s="25"/>
      <c r="L42" s="25"/>
      <c r="M42" s="25"/>
      <c r="N42" s="25"/>
      <c r="O42" s="53"/>
      <c r="P42" s="53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ht="15.75" customHeight="1">
      <c r="A43" s="13" t="s">
        <v>77</v>
      </c>
      <c r="B43" s="14">
        <v>2022.0</v>
      </c>
      <c r="C43" s="15">
        <v>31.27</v>
      </c>
      <c r="D43" s="16">
        <f t="shared" si="3"/>
        <v>-0.001915097351</v>
      </c>
      <c r="E43" s="16">
        <f t="shared" si="1"/>
        <v>1.006395907</v>
      </c>
      <c r="F43" s="16">
        <f t="shared" si="2"/>
        <v>0.00639590662</v>
      </c>
      <c r="G43" s="16">
        <f t="shared" si="4"/>
        <v>-0.001915097351</v>
      </c>
      <c r="H43" s="12"/>
      <c r="I43" s="25"/>
      <c r="J43" s="25"/>
      <c r="K43" s="25"/>
      <c r="L43" s="25"/>
      <c r="M43" s="25"/>
      <c r="N43" s="25"/>
      <c r="O43" s="53"/>
      <c r="P43" s="53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ht="15.75" customHeight="1">
      <c r="A44" s="13" t="s">
        <v>78</v>
      </c>
      <c r="B44" s="14">
        <v>2022.0</v>
      </c>
      <c r="C44" s="15">
        <v>31.47</v>
      </c>
      <c r="D44" s="16">
        <f t="shared" si="3"/>
        <v>0.00639590662</v>
      </c>
      <c r="E44" s="16">
        <f t="shared" si="1"/>
        <v>0.9405783286</v>
      </c>
      <c r="F44" s="16">
        <f t="shared" si="2"/>
        <v>-0.05942167143</v>
      </c>
      <c r="G44" s="16" t="str">
        <f t="shared" si="4"/>
        <v> </v>
      </c>
      <c r="H44" s="12"/>
      <c r="I44" s="25"/>
      <c r="J44" s="25"/>
      <c r="K44" s="25"/>
      <c r="L44" s="25"/>
      <c r="M44" s="25"/>
      <c r="N44" s="25"/>
      <c r="O44" s="53"/>
      <c r="P44" s="53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ht="15.75" customHeight="1">
      <c r="A45" s="13" t="s">
        <v>79</v>
      </c>
      <c r="B45" s="14">
        <v>2022.0</v>
      </c>
      <c r="C45" s="15">
        <v>29.6</v>
      </c>
      <c r="D45" s="16">
        <f t="shared" si="3"/>
        <v>-0.05942167143</v>
      </c>
      <c r="E45" s="16">
        <f t="shared" si="1"/>
        <v>1.003378378</v>
      </c>
      <c r="F45" s="16">
        <f t="shared" si="2"/>
        <v>0.003378378378</v>
      </c>
      <c r="G45" s="16">
        <f t="shared" si="4"/>
        <v>-0.05942167143</v>
      </c>
      <c r="H45" s="12"/>
      <c r="I45" s="25"/>
      <c r="J45" s="25"/>
      <c r="K45" s="25"/>
      <c r="L45" s="25"/>
      <c r="M45" s="25"/>
      <c r="N45" s="25"/>
      <c r="O45" s="53"/>
      <c r="P45" s="53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ht="15.75" customHeight="1">
      <c r="A46" s="13" t="s">
        <v>80</v>
      </c>
      <c r="B46" s="14">
        <v>2022.0</v>
      </c>
      <c r="C46" s="15">
        <v>29.7</v>
      </c>
      <c r="D46" s="16">
        <f t="shared" si="3"/>
        <v>0.003378378378</v>
      </c>
      <c r="E46" s="16">
        <f t="shared" si="1"/>
        <v>1.017845118</v>
      </c>
      <c r="F46" s="16">
        <f t="shared" si="2"/>
        <v>0.01784511785</v>
      </c>
      <c r="G46" s="16" t="str">
        <f t="shared" si="4"/>
        <v> </v>
      </c>
      <c r="H46" s="12"/>
      <c r="I46" s="25"/>
      <c r="J46" s="25"/>
      <c r="K46" s="25"/>
      <c r="L46" s="25"/>
      <c r="M46" s="25"/>
      <c r="N46" s="25"/>
      <c r="O46" s="53"/>
      <c r="P46" s="53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ht="15.75" customHeight="1">
      <c r="A47" s="13" t="s">
        <v>81</v>
      </c>
      <c r="B47" s="14">
        <v>2022.0</v>
      </c>
      <c r="C47" s="15">
        <v>30.23</v>
      </c>
      <c r="D47" s="16">
        <f t="shared" si="3"/>
        <v>0.01784511785</v>
      </c>
      <c r="E47" s="16">
        <f t="shared" si="1"/>
        <v>0.9947072445</v>
      </c>
      <c r="F47" s="16">
        <f t="shared" si="2"/>
        <v>-0.005292755541</v>
      </c>
      <c r="G47" s="16" t="str">
        <f t="shared" si="4"/>
        <v> </v>
      </c>
      <c r="H47" s="12"/>
      <c r="I47" s="25"/>
      <c r="J47" s="25"/>
      <c r="K47" s="25"/>
      <c r="L47" s="25"/>
      <c r="M47" s="25"/>
      <c r="N47" s="25"/>
      <c r="O47" s="53"/>
      <c r="P47" s="53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ht="15.75" customHeight="1">
      <c r="A48" s="13" t="s">
        <v>82</v>
      </c>
      <c r="B48" s="14">
        <v>2022.0</v>
      </c>
      <c r="C48" s="15">
        <v>30.07</v>
      </c>
      <c r="D48" s="16">
        <f t="shared" si="3"/>
        <v>-0.005292755541</v>
      </c>
      <c r="E48" s="16">
        <f t="shared" si="1"/>
        <v>0.9920186232</v>
      </c>
      <c r="F48" s="16">
        <f t="shared" si="2"/>
        <v>-0.007981376787</v>
      </c>
      <c r="G48" s="16">
        <f t="shared" si="4"/>
        <v>-0.005292755541</v>
      </c>
      <c r="H48" s="12"/>
      <c r="I48" s="25"/>
      <c r="J48" s="25"/>
      <c r="K48" s="25"/>
      <c r="L48" s="25"/>
      <c r="M48" s="25"/>
      <c r="N48" s="25"/>
      <c r="O48" s="53"/>
      <c r="P48" s="53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ht="15.75" customHeight="1">
      <c r="A49" s="13" t="s">
        <v>83</v>
      </c>
      <c r="B49" s="14">
        <v>2022.0</v>
      </c>
      <c r="C49" s="15">
        <v>29.83</v>
      </c>
      <c r="D49" s="16">
        <f t="shared" si="3"/>
        <v>-0.007981376787</v>
      </c>
      <c r="E49" s="16">
        <f t="shared" si="1"/>
        <v>0.9959772042</v>
      </c>
      <c r="F49" s="16">
        <f t="shared" si="2"/>
        <v>-0.004022795843</v>
      </c>
      <c r="G49" s="16">
        <f t="shared" si="4"/>
        <v>-0.007981376787</v>
      </c>
      <c r="H49" s="12"/>
      <c r="I49" s="53"/>
      <c r="J49" s="61"/>
      <c r="K49" s="53"/>
      <c r="L49" s="53"/>
      <c r="M49" s="53"/>
      <c r="N49" s="53"/>
      <c r="O49" s="53"/>
      <c r="P49" s="53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ht="15.75" customHeight="1">
      <c r="A50" s="13" t="s">
        <v>84</v>
      </c>
      <c r="B50" s="14">
        <v>2022.0</v>
      </c>
      <c r="C50" s="15">
        <v>29.71</v>
      </c>
      <c r="D50" s="16">
        <f t="shared" si="3"/>
        <v>-0.004022795843</v>
      </c>
      <c r="E50" s="16">
        <f t="shared" si="1"/>
        <v>1.00673174</v>
      </c>
      <c r="F50" s="16">
        <f t="shared" si="2"/>
        <v>0.006731740155</v>
      </c>
      <c r="G50" s="16">
        <f t="shared" si="4"/>
        <v>-0.004022795843</v>
      </c>
      <c r="H50" s="12"/>
      <c r="I50" s="53"/>
      <c r="J50" s="61"/>
      <c r="K50" s="53"/>
      <c r="L50" s="53"/>
      <c r="M50" s="53"/>
      <c r="N50" s="53"/>
      <c r="O50" s="53"/>
      <c r="P50" s="53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ht="15.75" customHeight="1">
      <c r="A51" s="13" t="s">
        <v>85</v>
      </c>
      <c r="B51" s="14">
        <v>2022.0</v>
      </c>
      <c r="C51" s="15">
        <v>29.91</v>
      </c>
      <c r="D51" s="16">
        <f t="shared" si="3"/>
        <v>0.006731740155</v>
      </c>
      <c r="E51" s="16">
        <f t="shared" si="1"/>
        <v>0.9866265463</v>
      </c>
      <c r="F51" s="16">
        <f t="shared" si="2"/>
        <v>-0.01337345369</v>
      </c>
      <c r="G51" s="16" t="str">
        <f t="shared" si="4"/>
        <v> </v>
      </c>
      <c r="H51" s="12"/>
      <c r="I51" s="53"/>
      <c r="J51" s="61"/>
      <c r="K51" s="53"/>
      <c r="L51" s="53"/>
      <c r="M51" s="53"/>
      <c r="N51" s="53"/>
      <c r="O51" s="53"/>
      <c r="P51" s="53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ht="15.75" customHeight="1">
      <c r="A52" s="13" t="s">
        <v>86</v>
      </c>
      <c r="B52" s="14">
        <v>2022.0</v>
      </c>
      <c r="C52" s="15">
        <v>29.51</v>
      </c>
      <c r="D52" s="16">
        <f t="shared" si="3"/>
        <v>-0.01337345369</v>
      </c>
      <c r="E52" s="16">
        <f t="shared" si="1"/>
        <v>0.9806845137</v>
      </c>
      <c r="F52" s="16">
        <f t="shared" si="2"/>
        <v>-0.01931548628</v>
      </c>
      <c r="G52" s="16">
        <f t="shared" si="4"/>
        <v>-0.01337345369</v>
      </c>
      <c r="H52" s="12"/>
      <c r="I52" s="53"/>
      <c r="J52" s="61"/>
      <c r="K52" s="53"/>
      <c r="L52" s="53"/>
      <c r="M52" s="53"/>
      <c r="N52" s="53"/>
      <c r="O52" s="53"/>
      <c r="P52" s="53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ht="15.75" customHeight="1">
      <c r="A53" s="13" t="s">
        <v>87</v>
      </c>
      <c r="B53" s="14">
        <v>2022.0</v>
      </c>
      <c r="C53" s="15">
        <v>28.94</v>
      </c>
      <c r="D53" s="16">
        <f t="shared" si="3"/>
        <v>-0.01931548628</v>
      </c>
      <c r="E53" s="16">
        <f t="shared" si="1"/>
        <v>1.014858328</v>
      </c>
      <c r="F53" s="16">
        <f t="shared" si="2"/>
        <v>0.01485832757</v>
      </c>
      <c r="G53" s="16">
        <f t="shared" si="4"/>
        <v>-0.01931548628</v>
      </c>
      <c r="H53" s="12"/>
      <c r="I53" s="53"/>
      <c r="J53" s="61"/>
      <c r="K53" s="53"/>
      <c r="L53" s="53"/>
      <c r="M53" s="53"/>
      <c r="N53" s="53"/>
      <c r="O53" s="53"/>
      <c r="P53" s="53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ht="15.75" customHeight="1">
      <c r="A54" s="13" t="s">
        <v>88</v>
      </c>
      <c r="B54" s="14">
        <v>2022.0</v>
      </c>
      <c r="C54" s="15">
        <v>29.37</v>
      </c>
      <c r="D54" s="16">
        <f t="shared" si="3"/>
        <v>0.01485832757</v>
      </c>
      <c r="E54" s="16">
        <f t="shared" si="1"/>
        <v>0.9938712972</v>
      </c>
      <c r="F54" s="16">
        <f t="shared" si="2"/>
        <v>-0.006128702758</v>
      </c>
      <c r="G54" s="16" t="str">
        <f t="shared" si="4"/>
        <v> </v>
      </c>
      <c r="H54" s="12"/>
      <c r="I54" s="53"/>
      <c r="J54" s="61"/>
      <c r="K54" s="53"/>
      <c r="L54" s="53"/>
      <c r="M54" s="53"/>
      <c r="N54" s="53"/>
      <c r="O54" s="53"/>
      <c r="P54" s="53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ht="15.75" customHeight="1">
      <c r="A55" s="13" t="s">
        <v>89</v>
      </c>
      <c r="B55" s="14">
        <v>2022.0</v>
      </c>
      <c r="C55" s="15">
        <v>29.19</v>
      </c>
      <c r="D55" s="16">
        <f t="shared" si="3"/>
        <v>-0.006128702758</v>
      </c>
      <c r="E55" s="16">
        <f t="shared" si="1"/>
        <v>1.014731072</v>
      </c>
      <c r="F55" s="16">
        <f t="shared" si="2"/>
        <v>0.01473107229</v>
      </c>
      <c r="G55" s="16">
        <f t="shared" si="4"/>
        <v>-0.006128702758</v>
      </c>
      <c r="H55" s="12"/>
      <c r="I55" s="53"/>
      <c r="J55" s="61"/>
      <c r="K55" s="53"/>
      <c r="L55" s="53"/>
      <c r="M55" s="53"/>
      <c r="N55" s="53"/>
      <c r="O55" s="53"/>
      <c r="P55" s="53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ht="15.75" customHeight="1">
      <c r="A56" s="13" t="s">
        <v>90</v>
      </c>
      <c r="B56" s="14">
        <v>2022.0</v>
      </c>
      <c r="C56" s="15">
        <v>29.62</v>
      </c>
      <c r="D56" s="16">
        <f t="shared" si="3"/>
        <v>0.01473107229</v>
      </c>
      <c r="E56" s="16">
        <f t="shared" si="1"/>
        <v>0.9942606347</v>
      </c>
      <c r="F56" s="16">
        <f t="shared" si="2"/>
        <v>-0.005739365294</v>
      </c>
      <c r="G56" s="16" t="str">
        <f t="shared" si="4"/>
        <v> </v>
      </c>
      <c r="H56" s="12"/>
      <c r="I56" s="53"/>
      <c r="J56" s="61"/>
      <c r="K56" s="53"/>
      <c r="L56" s="53"/>
      <c r="M56" s="53"/>
      <c r="N56" s="53"/>
      <c r="O56" s="53"/>
      <c r="P56" s="53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ht="15.75" customHeight="1">
      <c r="A57" s="13" t="s">
        <v>91</v>
      </c>
      <c r="B57" s="14">
        <v>2022.0</v>
      </c>
      <c r="C57" s="15">
        <v>29.45</v>
      </c>
      <c r="D57" s="16">
        <f t="shared" si="3"/>
        <v>-0.005739365294</v>
      </c>
      <c r="E57" s="16">
        <f t="shared" si="1"/>
        <v>0.9942275042</v>
      </c>
      <c r="F57" s="16">
        <f t="shared" si="2"/>
        <v>-0.005772495756</v>
      </c>
      <c r="G57" s="16">
        <f t="shared" si="4"/>
        <v>-0.005739365294</v>
      </c>
      <c r="H57" s="12"/>
      <c r="I57" s="53"/>
      <c r="J57" s="61"/>
      <c r="K57" s="53"/>
      <c r="L57" s="53"/>
      <c r="M57" s="53"/>
      <c r="N57" s="53"/>
      <c r="O57" s="53"/>
      <c r="P57" s="53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ht="15.75" customHeight="1">
      <c r="A58" s="13" t="s">
        <v>92</v>
      </c>
      <c r="B58" s="14">
        <v>2022.0</v>
      </c>
      <c r="C58" s="15">
        <v>29.28</v>
      </c>
      <c r="D58" s="16">
        <f t="shared" si="3"/>
        <v>-0.005772495756</v>
      </c>
      <c r="E58" s="16">
        <f t="shared" si="1"/>
        <v>1.007855191</v>
      </c>
      <c r="F58" s="16">
        <f t="shared" si="2"/>
        <v>0.007855191257</v>
      </c>
      <c r="G58" s="16">
        <f t="shared" si="4"/>
        <v>-0.005772495756</v>
      </c>
      <c r="H58" s="12"/>
      <c r="I58" s="53"/>
      <c r="J58" s="61"/>
      <c r="K58" s="53"/>
      <c r="L58" s="53"/>
      <c r="M58" s="53"/>
      <c r="N58" s="53"/>
      <c r="O58" s="53"/>
      <c r="P58" s="53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ht="15.75" customHeight="1">
      <c r="A59" s="13" t="s">
        <v>93</v>
      </c>
      <c r="B59" s="14">
        <v>2022.0</v>
      </c>
      <c r="C59" s="15">
        <v>29.51</v>
      </c>
      <c r="D59" s="16">
        <f t="shared" si="3"/>
        <v>0.007855191257</v>
      </c>
      <c r="E59" s="16">
        <f t="shared" si="1"/>
        <v>1.00372755</v>
      </c>
      <c r="F59" s="16">
        <f t="shared" si="2"/>
        <v>0.003727549983</v>
      </c>
      <c r="G59" s="16" t="str">
        <f t="shared" si="4"/>
        <v> </v>
      </c>
      <c r="H59" s="12"/>
      <c r="I59" s="53"/>
      <c r="J59" s="61"/>
      <c r="K59" s="53"/>
      <c r="L59" s="53"/>
      <c r="M59" s="53"/>
      <c r="N59" s="53"/>
      <c r="O59" s="53"/>
      <c r="P59" s="53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ht="15.75" customHeight="1">
      <c r="A60" s="13" t="s">
        <v>94</v>
      </c>
      <c r="B60" s="14">
        <v>2022.0</v>
      </c>
      <c r="C60" s="15">
        <v>29.62</v>
      </c>
      <c r="D60" s="16">
        <f t="shared" si="3"/>
        <v>0.003727549983</v>
      </c>
      <c r="E60" s="16">
        <f t="shared" si="1"/>
        <v>1.01249156</v>
      </c>
      <c r="F60" s="16">
        <f t="shared" si="2"/>
        <v>0.01249155976</v>
      </c>
      <c r="G60" s="16" t="str">
        <f t="shared" si="4"/>
        <v> </v>
      </c>
      <c r="H60" s="12"/>
      <c r="I60" s="53"/>
      <c r="J60" s="61"/>
      <c r="K60" s="53"/>
      <c r="L60" s="53"/>
      <c r="M60" s="53"/>
      <c r="N60" s="53"/>
      <c r="O60" s="53"/>
      <c r="P60" s="53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ht="15.75" customHeight="1">
      <c r="A61" s="13" t="s">
        <v>95</v>
      </c>
      <c r="B61" s="14">
        <v>2022.0</v>
      </c>
      <c r="C61" s="15">
        <v>29.99</v>
      </c>
      <c r="D61" s="16">
        <f t="shared" si="3"/>
        <v>0.01249155976</v>
      </c>
      <c r="E61" s="16">
        <f t="shared" si="1"/>
        <v>0.9936645549</v>
      </c>
      <c r="F61" s="16">
        <f t="shared" si="2"/>
        <v>-0.006335445148</v>
      </c>
      <c r="G61" s="16" t="str">
        <f t="shared" si="4"/>
        <v> </v>
      </c>
      <c r="H61" s="12"/>
      <c r="I61" s="53"/>
      <c r="J61" s="61"/>
      <c r="K61" s="53"/>
      <c r="L61" s="53"/>
      <c r="M61" s="53"/>
      <c r="N61" s="53"/>
      <c r="O61" s="53"/>
      <c r="P61" s="53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ht="15.75" customHeight="1">
      <c r="A62" s="13" t="s">
        <v>96</v>
      </c>
      <c r="B62" s="14">
        <v>2022.0</v>
      </c>
      <c r="C62" s="15">
        <v>29.8</v>
      </c>
      <c r="D62" s="16">
        <f t="shared" si="3"/>
        <v>-0.006335445148</v>
      </c>
      <c r="E62" s="16">
        <f t="shared" si="1"/>
        <v>0.9969798658</v>
      </c>
      <c r="F62" s="16">
        <f t="shared" si="2"/>
        <v>-0.003020134228</v>
      </c>
      <c r="G62" s="16">
        <f t="shared" si="4"/>
        <v>-0.006335445148</v>
      </c>
      <c r="H62" s="12"/>
      <c r="I62" s="53"/>
      <c r="J62" s="61"/>
      <c r="K62" s="53"/>
      <c r="L62" s="53"/>
      <c r="M62" s="53"/>
      <c r="N62" s="53"/>
      <c r="O62" s="53"/>
      <c r="P62" s="53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ht="15.75" customHeight="1">
      <c r="A63" s="13" t="s">
        <v>97</v>
      </c>
      <c r="B63" s="14">
        <v>2022.0</v>
      </c>
      <c r="C63" s="15">
        <v>29.71</v>
      </c>
      <c r="D63" s="16">
        <f t="shared" si="3"/>
        <v>-0.003020134228</v>
      </c>
      <c r="E63" s="16">
        <f t="shared" si="1"/>
        <v>1.003029283</v>
      </c>
      <c r="F63" s="16">
        <f t="shared" si="2"/>
        <v>0.00302928307</v>
      </c>
      <c r="G63" s="16">
        <f t="shared" si="4"/>
        <v>-0.003020134228</v>
      </c>
      <c r="H63" s="12"/>
      <c r="I63" s="53"/>
      <c r="J63" s="61"/>
      <c r="K63" s="53"/>
      <c r="L63" s="53"/>
      <c r="M63" s="53"/>
      <c r="N63" s="53"/>
      <c r="O63" s="53"/>
      <c r="P63" s="53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ht="15.75" customHeight="1">
      <c r="A64" s="13" t="s">
        <v>98</v>
      </c>
      <c r="B64" s="14">
        <v>2022.0</v>
      </c>
      <c r="C64" s="15">
        <v>29.8</v>
      </c>
      <c r="D64" s="16">
        <f t="shared" si="3"/>
        <v>0.00302928307</v>
      </c>
      <c r="E64" s="16">
        <f t="shared" si="1"/>
        <v>0.9855704698</v>
      </c>
      <c r="F64" s="16">
        <f t="shared" si="2"/>
        <v>-0.0144295302</v>
      </c>
      <c r="G64" s="16" t="str">
        <f t="shared" si="4"/>
        <v> </v>
      </c>
      <c r="H64" s="12"/>
      <c r="I64" s="53"/>
      <c r="J64" s="61"/>
      <c r="K64" s="53"/>
      <c r="L64" s="53"/>
      <c r="M64" s="53"/>
      <c r="N64" s="53"/>
      <c r="O64" s="53"/>
      <c r="P64" s="53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ht="15.75" customHeight="1">
      <c r="A65" s="13" t="s">
        <v>99</v>
      </c>
      <c r="B65" s="14">
        <v>2022.0</v>
      </c>
      <c r="C65" s="15">
        <v>29.37</v>
      </c>
      <c r="D65" s="16">
        <f t="shared" si="3"/>
        <v>-0.0144295302</v>
      </c>
      <c r="E65" s="16">
        <f t="shared" si="1"/>
        <v>0.9982975826</v>
      </c>
      <c r="F65" s="16">
        <f t="shared" si="2"/>
        <v>-0.001702417433</v>
      </c>
      <c r="G65" s="16">
        <f t="shared" si="4"/>
        <v>-0.0144295302</v>
      </c>
      <c r="H65" s="12"/>
      <c r="I65" s="53"/>
      <c r="J65" s="61"/>
      <c r="K65" s="53"/>
      <c r="L65" s="53"/>
      <c r="M65" s="53"/>
      <c r="N65" s="53"/>
      <c r="O65" s="53"/>
      <c r="P65" s="53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ht="15.75" customHeight="1">
      <c r="A66" s="13" t="s">
        <v>100</v>
      </c>
      <c r="B66" s="14">
        <v>2022.0</v>
      </c>
      <c r="C66" s="15">
        <v>29.32</v>
      </c>
      <c r="D66" s="16">
        <f t="shared" si="3"/>
        <v>-0.001702417433</v>
      </c>
      <c r="E66" s="16">
        <f t="shared" si="1"/>
        <v>0.9986357435</v>
      </c>
      <c r="F66" s="16">
        <f t="shared" si="2"/>
        <v>-0.00136425648</v>
      </c>
      <c r="G66" s="16">
        <f t="shared" si="4"/>
        <v>-0.001702417433</v>
      </c>
      <c r="H66" s="12"/>
      <c r="I66" s="53"/>
      <c r="J66" s="61"/>
      <c r="K66" s="53"/>
      <c r="L66" s="53"/>
      <c r="M66" s="53"/>
      <c r="N66" s="53"/>
      <c r="O66" s="53"/>
      <c r="P66" s="53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ht="15.75" customHeight="1">
      <c r="A67" s="13" t="s">
        <v>101</v>
      </c>
      <c r="B67" s="14">
        <v>2022.0</v>
      </c>
      <c r="C67" s="15">
        <v>29.28</v>
      </c>
      <c r="D67" s="16">
        <f t="shared" si="3"/>
        <v>-0.00136425648</v>
      </c>
      <c r="E67" s="16">
        <f t="shared" si="1"/>
        <v>0.9982923497</v>
      </c>
      <c r="F67" s="16">
        <f t="shared" si="2"/>
        <v>-0.001707650273</v>
      </c>
      <c r="G67" s="16">
        <f t="shared" si="4"/>
        <v>-0.00136425648</v>
      </c>
      <c r="H67" s="12"/>
      <c r="I67" s="53"/>
      <c r="J67" s="61"/>
      <c r="K67" s="53"/>
      <c r="L67" s="53"/>
      <c r="M67" s="53"/>
      <c r="N67" s="53"/>
      <c r="O67" s="53"/>
      <c r="P67" s="53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ht="15.75" customHeight="1">
      <c r="A68" s="13" t="s">
        <v>102</v>
      </c>
      <c r="B68" s="14">
        <v>2022.0</v>
      </c>
      <c r="C68" s="15">
        <v>29.23</v>
      </c>
      <c r="D68" s="16">
        <f t="shared" si="3"/>
        <v>-0.001707650273</v>
      </c>
      <c r="E68" s="16">
        <f t="shared" si="1"/>
        <v>0.9979473144</v>
      </c>
      <c r="F68" s="16">
        <f t="shared" si="2"/>
        <v>-0.002052685597</v>
      </c>
      <c r="G68" s="16">
        <f t="shared" si="4"/>
        <v>-0.001707650273</v>
      </c>
      <c r="H68" s="12"/>
      <c r="I68" s="53"/>
      <c r="J68" s="61"/>
      <c r="K68" s="53"/>
      <c r="L68" s="53"/>
      <c r="M68" s="53"/>
      <c r="N68" s="53"/>
      <c r="O68" s="53"/>
      <c r="P68" s="53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ht="15.75" customHeight="1">
      <c r="A69" s="13" t="s">
        <v>103</v>
      </c>
      <c r="B69" s="14">
        <v>2022.0</v>
      </c>
      <c r="C69" s="15">
        <v>29.17</v>
      </c>
      <c r="D69" s="16">
        <f t="shared" si="3"/>
        <v>-0.002052685597</v>
      </c>
      <c r="E69" s="16">
        <f t="shared" si="1"/>
        <v>0.990401097</v>
      </c>
      <c r="F69" s="16">
        <f t="shared" si="2"/>
        <v>-0.009598902983</v>
      </c>
      <c r="G69" s="16">
        <f t="shared" si="4"/>
        <v>-0.002052685597</v>
      </c>
      <c r="H69" s="12"/>
      <c r="I69" s="53"/>
      <c r="J69" s="61"/>
      <c r="K69" s="53"/>
      <c r="L69" s="53"/>
      <c r="M69" s="53"/>
      <c r="N69" s="53"/>
      <c r="O69" s="53"/>
      <c r="P69" s="53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ht="15.75" customHeight="1">
      <c r="A70" s="13" t="s">
        <v>104</v>
      </c>
      <c r="B70" s="14">
        <v>2022.0</v>
      </c>
      <c r="C70" s="15">
        <v>28.89</v>
      </c>
      <c r="D70" s="16">
        <f t="shared" si="3"/>
        <v>-0.009598902983</v>
      </c>
      <c r="E70" s="16">
        <f t="shared" si="1"/>
        <v>0.9968847352</v>
      </c>
      <c r="F70" s="16">
        <f t="shared" si="2"/>
        <v>-0.003115264798</v>
      </c>
      <c r="G70" s="16">
        <f t="shared" si="4"/>
        <v>-0.009598902983</v>
      </c>
      <c r="H70" s="12"/>
      <c r="I70" s="53"/>
      <c r="J70" s="61"/>
      <c r="K70" s="53"/>
      <c r="L70" s="53"/>
      <c r="M70" s="53"/>
      <c r="N70" s="53"/>
      <c r="O70" s="53"/>
      <c r="P70" s="53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ht="15.75" customHeight="1">
      <c r="A71" s="13" t="s">
        <v>105</v>
      </c>
      <c r="B71" s="14">
        <v>2022.0</v>
      </c>
      <c r="C71" s="15">
        <v>28.8</v>
      </c>
      <c r="D71" s="16">
        <f t="shared" si="3"/>
        <v>-0.003115264798</v>
      </c>
      <c r="E71" s="16">
        <f t="shared" si="1"/>
        <v>0.9934027778</v>
      </c>
      <c r="F71" s="16">
        <f t="shared" si="2"/>
        <v>-0.006597222222</v>
      </c>
      <c r="G71" s="16">
        <f t="shared" si="4"/>
        <v>-0.003115264798</v>
      </c>
      <c r="H71" s="12"/>
      <c r="I71" s="53"/>
      <c r="J71" s="61"/>
      <c r="K71" s="53"/>
      <c r="L71" s="53"/>
      <c r="M71" s="53"/>
      <c r="N71" s="53"/>
      <c r="O71" s="53"/>
      <c r="P71" s="53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ht="15.75" customHeight="1">
      <c r="A72" s="13" t="s">
        <v>106</v>
      </c>
      <c r="B72" s="14">
        <v>2022.0</v>
      </c>
      <c r="C72" s="15">
        <v>28.61</v>
      </c>
      <c r="D72" s="16">
        <f t="shared" si="3"/>
        <v>-0.006597222222</v>
      </c>
      <c r="E72" s="16">
        <f t="shared" si="1"/>
        <v>1.003495281</v>
      </c>
      <c r="F72" s="16">
        <f t="shared" si="2"/>
        <v>0.00349528137</v>
      </c>
      <c r="G72" s="16">
        <f t="shared" si="4"/>
        <v>-0.006597222222</v>
      </c>
      <c r="H72" s="12"/>
      <c r="I72" s="53"/>
      <c r="J72" s="61"/>
      <c r="K72" s="53"/>
      <c r="L72" s="53"/>
      <c r="M72" s="53"/>
      <c r="N72" s="53"/>
      <c r="O72" s="53"/>
      <c r="P72" s="53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ht="15.75" customHeight="1">
      <c r="A73" s="13" t="s">
        <v>107</v>
      </c>
      <c r="B73" s="14">
        <v>2022.0</v>
      </c>
      <c r="C73" s="15">
        <v>28.71</v>
      </c>
      <c r="D73" s="16">
        <f t="shared" si="3"/>
        <v>0.00349528137</v>
      </c>
      <c r="E73" s="16">
        <f t="shared" si="1"/>
        <v>0.9965168931</v>
      </c>
      <c r="F73" s="16">
        <f t="shared" si="2"/>
        <v>-0.003483106931</v>
      </c>
      <c r="G73" s="16" t="str">
        <f t="shared" si="4"/>
        <v> </v>
      </c>
      <c r="H73" s="12"/>
      <c r="I73" s="53"/>
      <c r="J73" s="61"/>
      <c r="K73" s="53"/>
      <c r="L73" s="53"/>
      <c r="M73" s="53"/>
      <c r="N73" s="53"/>
      <c r="O73" s="53"/>
      <c r="P73" s="53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ht="15.75" customHeight="1">
      <c r="A74" s="13" t="s">
        <v>108</v>
      </c>
      <c r="B74" s="14">
        <v>2022.0</v>
      </c>
      <c r="C74" s="15">
        <v>28.61</v>
      </c>
      <c r="D74" s="16">
        <f t="shared" si="3"/>
        <v>-0.003483106931</v>
      </c>
      <c r="E74" s="16">
        <f t="shared" si="1"/>
        <v>0.9958056624</v>
      </c>
      <c r="F74" s="16">
        <f t="shared" si="2"/>
        <v>-0.004194337644</v>
      </c>
      <c r="G74" s="16">
        <f t="shared" si="4"/>
        <v>-0.003483106931</v>
      </c>
      <c r="H74" s="12"/>
      <c r="I74" s="53"/>
      <c r="J74" s="61"/>
      <c r="K74" s="53"/>
      <c r="L74" s="53"/>
      <c r="M74" s="53"/>
      <c r="N74" s="53"/>
      <c r="O74" s="53"/>
      <c r="P74" s="53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ht="15.75" customHeight="1">
      <c r="A75" s="13" t="s">
        <v>109</v>
      </c>
      <c r="B75" s="14">
        <v>2022.0</v>
      </c>
      <c r="C75" s="15">
        <v>28.49</v>
      </c>
      <c r="D75" s="16">
        <f t="shared" si="3"/>
        <v>-0.004194337644</v>
      </c>
      <c r="E75" s="16">
        <f t="shared" si="1"/>
        <v>1.004212004</v>
      </c>
      <c r="F75" s="16">
        <f t="shared" si="2"/>
        <v>0.004212004212</v>
      </c>
      <c r="G75" s="16">
        <f t="shared" si="4"/>
        <v>-0.004194337644</v>
      </c>
      <c r="H75" s="12"/>
      <c r="I75" s="53"/>
      <c r="J75" s="61"/>
      <c r="K75" s="53"/>
      <c r="L75" s="53"/>
      <c r="M75" s="53"/>
      <c r="N75" s="53"/>
      <c r="O75" s="53"/>
      <c r="P75" s="53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ht="15.75" customHeight="1">
      <c r="A76" s="13" t="s">
        <v>110</v>
      </c>
      <c r="B76" s="14">
        <v>2022.0</v>
      </c>
      <c r="C76" s="15">
        <v>28.61</v>
      </c>
      <c r="D76" s="16">
        <f t="shared" si="3"/>
        <v>0.004212004212</v>
      </c>
      <c r="E76" s="16">
        <f t="shared" si="1"/>
        <v>1.009786788</v>
      </c>
      <c r="F76" s="16">
        <f t="shared" si="2"/>
        <v>0.009786787836</v>
      </c>
      <c r="G76" s="16" t="str">
        <f t="shared" si="4"/>
        <v> </v>
      </c>
      <c r="H76" s="12"/>
      <c r="I76" s="53"/>
      <c r="J76" s="61"/>
      <c r="K76" s="53"/>
      <c r="L76" s="53"/>
      <c r="M76" s="53"/>
      <c r="N76" s="53"/>
      <c r="O76" s="53"/>
      <c r="P76" s="53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ht="15.75" customHeight="1">
      <c r="A77" s="13" t="s">
        <v>111</v>
      </c>
      <c r="B77" s="14">
        <v>2022.0</v>
      </c>
      <c r="C77" s="15">
        <v>28.89</v>
      </c>
      <c r="D77" s="16">
        <f t="shared" si="3"/>
        <v>0.009786787836</v>
      </c>
      <c r="E77" s="16">
        <f t="shared" si="1"/>
        <v>1.049151956</v>
      </c>
      <c r="F77" s="16">
        <f t="shared" si="2"/>
        <v>0.04915195569</v>
      </c>
      <c r="G77" s="16" t="str">
        <f t="shared" si="4"/>
        <v> </v>
      </c>
      <c r="H77" s="12"/>
      <c r="I77" s="53"/>
      <c r="J77" s="61"/>
      <c r="K77" s="53"/>
      <c r="L77" s="53"/>
      <c r="M77" s="53"/>
      <c r="N77" s="53"/>
      <c r="O77" s="53"/>
      <c r="P77" s="53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ht="15.75" customHeight="1">
      <c r="A78" s="13" t="s">
        <v>112</v>
      </c>
      <c r="B78" s="14">
        <v>2022.0</v>
      </c>
      <c r="C78" s="15">
        <v>30.31</v>
      </c>
      <c r="D78" s="16">
        <f t="shared" si="3"/>
        <v>0.04915195569</v>
      </c>
      <c r="E78" s="16">
        <f t="shared" si="1"/>
        <v>1.119762455</v>
      </c>
      <c r="F78" s="16">
        <f t="shared" si="2"/>
        <v>0.1197624546</v>
      </c>
      <c r="G78" s="16" t="str">
        <f t="shared" si="4"/>
        <v> </v>
      </c>
      <c r="H78" s="12"/>
      <c r="I78" s="53"/>
      <c r="J78" s="61"/>
      <c r="K78" s="53"/>
      <c r="L78" s="53"/>
      <c r="M78" s="53"/>
      <c r="N78" s="53"/>
      <c r="O78" s="53"/>
      <c r="P78" s="53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ht="15.75" customHeight="1">
      <c r="A79" s="13" t="s">
        <v>113</v>
      </c>
      <c r="B79" s="14">
        <v>2022.0</v>
      </c>
      <c r="C79" s="15">
        <v>33.94</v>
      </c>
      <c r="D79" s="16">
        <f t="shared" si="3"/>
        <v>0.1197624546</v>
      </c>
      <c r="E79" s="16">
        <f t="shared" si="1"/>
        <v>1.074248674</v>
      </c>
      <c r="F79" s="16">
        <f t="shared" si="2"/>
        <v>0.07424867413</v>
      </c>
      <c r="G79" s="16" t="str">
        <f t="shared" si="4"/>
        <v> </v>
      </c>
      <c r="H79" s="12"/>
      <c r="I79" s="53"/>
      <c r="J79" s="61"/>
      <c r="K79" s="53"/>
      <c r="L79" s="53"/>
      <c r="M79" s="53"/>
      <c r="N79" s="53"/>
      <c r="O79" s="53"/>
      <c r="P79" s="53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ht="15.75" customHeight="1">
      <c r="A80" s="13" t="s">
        <v>114</v>
      </c>
      <c r="B80" s="14">
        <v>2022.0</v>
      </c>
      <c r="C80" s="15">
        <v>36.46</v>
      </c>
      <c r="D80" s="16">
        <f t="shared" si="3"/>
        <v>0.07424867413</v>
      </c>
      <c r="E80" s="16">
        <f t="shared" si="1"/>
        <v>1.017827756</v>
      </c>
      <c r="F80" s="16">
        <f t="shared" si="2"/>
        <v>0.01782775645</v>
      </c>
      <c r="G80" s="16" t="str">
        <f t="shared" si="4"/>
        <v> </v>
      </c>
      <c r="H80" s="12"/>
      <c r="I80" s="53"/>
      <c r="J80" s="61"/>
      <c r="K80" s="53"/>
      <c r="L80" s="53"/>
      <c r="M80" s="53"/>
      <c r="N80" s="53"/>
      <c r="O80" s="53"/>
      <c r="P80" s="53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ht="15.75" customHeight="1">
      <c r="A81" s="13" t="s">
        <v>115</v>
      </c>
      <c r="B81" s="14">
        <v>2022.0</v>
      </c>
      <c r="C81" s="15">
        <v>37.11</v>
      </c>
      <c r="D81" s="16">
        <f t="shared" si="3"/>
        <v>0.01782775645</v>
      </c>
      <c r="E81" s="16">
        <f t="shared" si="1"/>
        <v>0.9808676906</v>
      </c>
      <c r="F81" s="16">
        <f t="shared" si="2"/>
        <v>-0.01913230935</v>
      </c>
      <c r="G81" s="16" t="str">
        <f t="shared" si="4"/>
        <v> </v>
      </c>
      <c r="H81" s="12"/>
      <c r="I81" s="53"/>
      <c r="J81" s="61"/>
      <c r="K81" s="53"/>
      <c r="L81" s="53"/>
      <c r="M81" s="53"/>
      <c r="N81" s="53"/>
      <c r="O81" s="53"/>
      <c r="P81" s="53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ht="15.75" customHeight="1">
      <c r="A82" s="13" t="s">
        <v>116</v>
      </c>
      <c r="B82" s="14">
        <v>2022.0</v>
      </c>
      <c r="C82" s="15">
        <v>36.4</v>
      </c>
      <c r="D82" s="16">
        <f t="shared" si="3"/>
        <v>-0.01913230935</v>
      </c>
      <c r="E82" s="16">
        <f t="shared" si="1"/>
        <v>0.9804945055</v>
      </c>
      <c r="F82" s="16">
        <f t="shared" si="2"/>
        <v>-0.01950549451</v>
      </c>
      <c r="G82" s="16">
        <f t="shared" si="4"/>
        <v>-0.01913230935</v>
      </c>
      <c r="H82" s="12"/>
      <c r="I82" s="53"/>
      <c r="J82" s="61"/>
      <c r="K82" s="53"/>
      <c r="L82" s="53"/>
      <c r="M82" s="53"/>
      <c r="N82" s="53"/>
      <c r="O82" s="53"/>
      <c r="P82" s="53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ht="15.75" customHeight="1">
      <c r="A83" s="13" t="s">
        <v>117</v>
      </c>
      <c r="B83" s="14">
        <v>2022.0</v>
      </c>
      <c r="C83" s="15">
        <v>35.69</v>
      </c>
      <c r="D83" s="16">
        <f t="shared" si="3"/>
        <v>-0.01950549451</v>
      </c>
      <c r="E83" s="16">
        <f t="shared" si="1"/>
        <v>0.9801064724</v>
      </c>
      <c r="F83" s="16">
        <f t="shared" si="2"/>
        <v>-0.0198935276</v>
      </c>
      <c r="G83" s="16">
        <f t="shared" si="4"/>
        <v>-0.01950549451</v>
      </c>
      <c r="H83" s="12"/>
      <c r="I83" s="53"/>
      <c r="J83" s="61"/>
      <c r="K83" s="53"/>
      <c r="L83" s="53"/>
      <c r="M83" s="53"/>
      <c r="N83" s="53"/>
      <c r="O83" s="53"/>
      <c r="P83" s="53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ht="15.75" customHeight="1">
      <c r="A84" s="13" t="s">
        <v>118</v>
      </c>
      <c r="B84" s="14">
        <v>2022.0</v>
      </c>
      <c r="C84" s="15">
        <v>34.98</v>
      </c>
      <c r="D84" s="16">
        <f t="shared" si="3"/>
        <v>-0.0198935276</v>
      </c>
      <c r="E84" s="16">
        <f t="shared" si="1"/>
        <v>0.9817038308</v>
      </c>
      <c r="F84" s="16">
        <f t="shared" si="2"/>
        <v>-0.01829616924</v>
      </c>
      <c r="G84" s="16">
        <f t="shared" si="4"/>
        <v>-0.0198935276</v>
      </c>
      <c r="H84" s="12"/>
      <c r="I84" s="53"/>
      <c r="J84" s="61"/>
      <c r="K84" s="53"/>
      <c r="L84" s="53"/>
      <c r="M84" s="53"/>
      <c r="N84" s="53"/>
      <c r="O84" s="53"/>
      <c r="P84" s="53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ht="15.75" customHeight="1">
      <c r="A85" s="13" t="s">
        <v>119</v>
      </c>
      <c r="B85" s="14">
        <v>2022.0</v>
      </c>
      <c r="C85" s="15">
        <v>34.34</v>
      </c>
      <c r="D85" s="16">
        <f t="shared" si="3"/>
        <v>-0.01829616924</v>
      </c>
      <c r="E85" s="16">
        <f t="shared" si="1"/>
        <v>0.9801980198</v>
      </c>
      <c r="F85" s="16">
        <f t="shared" si="2"/>
        <v>-0.0198019802</v>
      </c>
      <c r="G85" s="16">
        <f t="shared" si="4"/>
        <v>-0.01829616924</v>
      </c>
      <c r="H85" s="12"/>
      <c r="I85" s="53"/>
      <c r="J85" s="61"/>
      <c r="K85" s="53"/>
      <c r="L85" s="53"/>
      <c r="M85" s="53"/>
      <c r="N85" s="53"/>
      <c r="O85" s="53"/>
      <c r="P85" s="53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ht="15.75" customHeight="1">
      <c r="A86" s="13" t="s">
        <v>120</v>
      </c>
      <c r="B86" s="14">
        <v>2022.0</v>
      </c>
      <c r="C86" s="15">
        <v>33.66</v>
      </c>
      <c r="D86" s="16">
        <f t="shared" si="3"/>
        <v>-0.0198019802</v>
      </c>
      <c r="E86" s="16">
        <f t="shared" si="1"/>
        <v>0.9806892454</v>
      </c>
      <c r="F86" s="16">
        <f t="shared" si="2"/>
        <v>-0.0193107546</v>
      </c>
      <c r="G86" s="16">
        <f t="shared" si="4"/>
        <v>-0.0198019802</v>
      </c>
      <c r="H86" s="12"/>
      <c r="I86" s="53"/>
      <c r="J86" s="61"/>
      <c r="K86" s="53"/>
      <c r="L86" s="53"/>
      <c r="M86" s="53"/>
      <c r="N86" s="53"/>
      <c r="O86" s="53"/>
      <c r="P86" s="53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ht="15.75" customHeight="1">
      <c r="A87" s="13" t="s">
        <v>121</v>
      </c>
      <c r="B87" s="14">
        <v>2022.0</v>
      </c>
      <c r="C87" s="15">
        <v>33.01</v>
      </c>
      <c r="D87" s="16">
        <f t="shared" si="3"/>
        <v>-0.0193107546</v>
      </c>
      <c r="E87" s="16">
        <f t="shared" si="1"/>
        <v>0.9833383823</v>
      </c>
      <c r="F87" s="16">
        <f t="shared" si="2"/>
        <v>-0.01666161769</v>
      </c>
      <c r="G87" s="16">
        <f t="shared" si="4"/>
        <v>-0.0193107546</v>
      </c>
      <c r="H87" s="12"/>
      <c r="I87" s="53"/>
      <c r="J87" s="61"/>
      <c r="K87" s="53"/>
      <c r="L87" s="53"/>
      <c r="M87" s="53"/>
      <c r="N87" s="53"/>
      <c r="O87" s="53"/>
      <c r="P87" s="53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ht="15.75" customHeight="1">
      <c r="A88" s="13" t="s">
        <v>122</v>
      </c>
      <c r="B88" s="14">
        <v>2022.0</v>
      </c>
      <c r="C88" s="15">
        <v>32.46</v>
      </c>
      <c r="D88" s="16">
        <f t="shared" si="3"/>
        <v>-0.01666161769</v>
      </c>
      <c r="E88" s="16">
        <f t="shared" si="1"/>
        <v>0.9821318546</v>
      </c>
      <c r="F88" s="16">
        <f t="shared" si="2"/>
        <v>-0.01786814541</v>
      </c>
      <c r="G88" s="16">
        <f t="shared" si="4"/>
        <v>-0.01666161769</v>
      </c>
      <c r="H88" s="12"/>
      <c r="I88" s="53"/>
      <c r="J88" s="61"/>
      <c r="K88" s="53"/>
      <c r="L88" s="53"/>
      <c r="M88" s="53"/>
      <c r="N88" s="53"/>
      <c r="O88" s="53"/>
      <c r="P88" s="53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ht="15.75" customHeight="1">
      <c r="A89" s="13" t="s">
        <v>123</v>
      </c>
      <c r="B89" s="14">
        <v>2022.0</v>
      </c>
      <c r="C89" s="15">
        <v>31.88</v>
      </c>
      <c r="D89" s="16">
        <f t="shared" si="3"/>
        <v>-0.01786814541</v>
      </c>
      <c r="E89" s="16">
        <f t="shared" si="1"/>
        <v>0.9843161857</v>
      </c>
      <c r="F89" s="16">
        <f t="shared" si="2"/>
        <v>-0.0156838143</v>
      </c>
      <c r="G89" s="16">
        <f t="shared" si="4"/>
        <v>-0.01786814541</v>
      </c>
      <c r="H89" s="12"/>
      <c r="I89" s="12"/>
      <c r="J89" s="4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ht="15.75" customHeight="1">
      <c r="A90" s="13" t="s">
        <v>124</v>
      </c>
      <c r="B90" s="14">
        <v>2022.0</v>
      </c>
      <c r="C90" s="15">
        <v>31.38</v>
      </c>
      <c r="D90" s="16">
        <f t="shared" si="3"/>
        <v>-0.0156838143</v>
      </c>
      <c r="E90" s="16">
        <f t="shared" si="1"/>
        <v>1.013702996</v>
      </c>
      <c r="F90" s="16">
        <f t="shared" si="2"/>
        <v>0.01370299554</v>
      </c>
      <c r="G90" s="16">
        <f t="shared" si="4"/>
        <v>-0.0156838143</v>
      </c>
      <c r="H90" s="12"/>
      <c r="I90" s="12"/>
      <c r="J90" s="4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ht="15.75" customHeight="1">
      <c r="A91" s="13" t="s">
        <v>125</v>
      </c>
      <c r="B91" s="14">
        <v>2022.0</v>
      </c>
      <c r="C91" s="15">
        <v>31.81</v>
      </c>
      <c r="D91" s="16">
        <f t="shared" si="3"/>
        <v>0.01370299554</v>
      </c>
      <c r="E91" s="16">
        <f t="shared" si="1"/>
        <v>0.9808236404</v>
      </c>
      <c r="F91" s="16">
        <f t="shared" si="2"/>
        <v>-0.01917635964</v>
      </c>
      <c r="G91" s="16" t="str">
        <f t="shared" si="4"/>
        <v> </v>
      </c>
      <c r="H91" s="12"/>
      <c r="I91" s="12"/>
      <c r="J91" s="4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ht="15.75" customHeight="1">
      <c r="A92" s="13" t="s">
        <v>126</v>
      </c>
      <c r="B92" s="14">
        <v>2022.0</v>
      </c>
      <c r="C92" s="15">
        <v>31.2</v>
      </c>
      <c r="D92" s="16">
        <f t="shared" si="3"/>
        <v>-0.01917635964</v>
      </c>
      <c r="E92" s="16">
        <f t="shared" si="1"/>
        <v>0.9801282051</v>
      </c>
      <c r="F92" s="16">
        <f t="shared" si="2"/>
        <v>-0.01987179487</v>
      </c>
      <c r="G92" s="16">
        <f t="shared" si="4"/>
        <v>-0.01917635964</v>
      </c>
      <c r="H92" s="12"/>
      <c r="I92" s="12"/>
      <c r="J92" s="4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ht="15.75" customHeight="1">
      <c r="A93" s="13" t="s">
        <v>127</v>
      </c>
      <c r="B93" s="14">
        <v>2022.0</v>
      </c>
      <c r="C93" s="15">
        <v>30.58</v>
      </c>
      <c r="D93" s="16">
        <f t="shared" si="3"/>
        <v>-0.01987179487</v>
      </c>
      <c r="E93" s="16">
        <f t="shared" si="1"/>
        <v>0.9800523218</v>
      </c>
      <c r="F93" s="16">
        <f t="shared" si="2"/>
        <v>-0.01994767822</v>
      </c>
      <c r="G93" s="16">
        <f t="shared" si="4"/>
        <v>-0.01987179487</v>
      </c>
      <c r="H93" s="12"/>
      <c r="I93" s="12"/>
      <c r="J93" s="4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ht="15.75" customHeight="1">
      <c r="A94" s="13" t="s">
        <v>128</v>
      </c>
      <c r="B94" s="14">
        <v>2022.0</v>
      </c>
      <c r="C94" s="15">
        <v>29.97</v>
      </c>
      <c r="D94" s="16">
        <f t="shared" si="3"/>
        <v>-0.01994767822</v>
      </c>
      <c r="E94" s="16">
        <f t="shared" si="1"/>
        <v>0.982315649</v>
      </c>
      <c r="F94" s="16">
        <f t="shared" si="2"/>
        <v>-0.01768435102</v>
      </c>
      <c r="G94" s="16">
        <f t="shared" si="4"/>
        <v>-0.01994767822</v>
      </c>
      <c r="H94" s="12"/>
      <c r="I94" s="12"/>
      <c r="J94" s="4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ht="15.75" customHeight="1">
      <c r="A95" s="13" t="s">
        <v>129</v>
      </c>
      <c r="B95" s="14">
        <v>2022.0</v>
      </c>
      <c r="C95" s="15">
        <v>29.44</v>
      </c>
      <c r="D95" s="16">
        <f t="shared" si="3"/>
        <v>-0.01768435102</v>
      </c>
      <c r="E95" s="16">
        <f t="shared" si="1"/>
        <v>0.9918478261</v>
      </c>
      <c r="F95" s="16">
        <f t="shared" si="2"/>
        <v>-0.008152173913</v>
      </c>
      <c r="G95" s="16">
        <f t="shared" si="4"/>
        <v>-0.01768435102</v>
      </c>
      <c r="H95" s="12"/>
      <c r="I95" s="12"/>
      <c r="J95" s="4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ht="15.75" customHeight="1">
      <c r="A96" s="13" t="s">
        <v>130</v>
      </c>
      <c r="B96" s="14">
        <v>2022.0</v>
      </c>
      <c r="C96" s="15">
        <v>29.2</v>
      </c>
      <c r="D96" s="16">
        <f t="shared" si="3"/>
        <v>-0.008152173913</v>
      </c>
      <c r="E96" s="16">
        <f t="shared" si="1"/>
        <v>1.02739726</v>
      </c>
      <c r="F96" s="16">
        <f t="shared" si="2"/>
        <v>0.02739726027</v>
      </c>
      <c r="G96" s="16">
        <f t="shared" si="4"/>
        <v>-0.008152173913</v>
      </c>
      <c r="H96" s="12"/>
      <c r="I96" s="12"/>
      <c r="J96" s="4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ht="15.75" customHeight="1">
      <c r="A97" s="13" t="s">
        <v>131</v>
      </c>
      <c r="B97" s="14">
        <v>2022.0</v>
      </c>
      <c r="C97" s="15">
        <v>30.0</v>
      </c>
      <c r="D97" s="16">
        <f t="shared" si="3"/>
        <v>0.02739726027</v>
      </c>
      <c r="E97" s="16">
        <f t="shared" si="1"/>
        <v>1.010333333</v>
      </c>
      <c r="F97" s="16">
        <f t="shared" si="2"/>
        <v>0.01033333333</v>
      </c>
      <c r="G97" s="16" t="str">
        <f t="shared" si="4"/>
        <v> </v>
      </c>
      <c r="H97" s="12"/>
      <c r="I97" s="12"/>
      <c r="J97" s="4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ht="15.75" customHeight="1">
      <c r="A98" s="13" t="s">
        <v>132</v>
      </c>
      <c r="B98" s="14">
        <v>2022.0</v>
      </c>
      <c r="C98" s="15">
        <v>30.31</v>
      </c>
      <c r="D98" s="16">
        <f t="shared" si="3"/>
        <v>0.01033333333</v>
      </c>
      <c r="E98" s="16">
        <f t="shared" si="1"/>
        <v>0.9897723524</v>
      </c>
      <c r="F98" s="16">
        <f t="shared" si="2"/>
        <v>-0.01022764764</v>
      </c>
      <c r="G98" s="16" t="str">
        <f t="shared" si="4"/>
        <v> </v>
      </c>
      <c r="H98" s="12"/>
      <c r="I98" s="12"/>
      <c r="J98" s="4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ht="15.75" customHeight="1">
      <c r="A99" s="62">
        <v>44819.0</v>
      </c>
      <c r="B99" s="14">
        <v>2022.0</v>
      </c>
      <c r="C99" s="15">
        <v>30.0</v>
      </c>
      <c r="D99" s="16">
        <f t="shared" si="3"/>
        <v>-0.01022764764</v>
      </c>
      <c r="E99" s="16">
        <f t="shared" si="1"/>
        <v>1</v>
      </c>
      <c r="F99" s="16">
        <f t="shared" si="2"/>
        <v>0</v>
      </c>
      <c r="G99" s="16">
        <f t="shared" si="4"/>
        <v>-0.01022764764</v>
      </c>
      <c r="H99" s="12"/>
      <c r="I99" s="12"/>
      <c r="J99" s="4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ht="15.75" customHeight="1">
      <c r="A100" s="62">
        <v>44975.0</v>
      </c>
      <c r="B100" s="14">
        <v>2023.0</v>
      </c>
      <c r="C100" s="15">
        <v>30.0</v>
      </c>
      <c r="D100" s="16">
        <f t="shared" si="3"/>
        <v>0</v>
      </c>
      <c r="E100" s="16">
        <f t="shared" si="1"/>
        <v>1</v>
      </c>
      <c r="F100" s="16">
        <f t="shared" si="2"/>
        <v>0</v>
      </c>
      <c r="G100" s="16" t="str">
        <f t="shared" si="4"/>
        <v> </v>
      </c>
      <c r="H100" s="12"/>
      <c r="I100" s="12"/>
      <c r="J100" s="4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ht="15.75" customHeight="1">
      <c r="A101" s="62">
        <v>44977.0</v>
      </c>
      <c r="B101" s="14">
        <v>2023.0</v>
      </c>
      <c r="C101" s="15">
        <v>30.0</v>
      </c>
      <c r="D101" s="16">
        <f t="shared" si="3"/>
        <v>0</v>
      </c>
      <c r="E101" s="16">
        <f t="shared" si="1"/>
        <v>1</v>
      </c>
      <c r="F101" s="16">
        <f t="shared" si="2"/>
        <v>0</v>
      </c>
      <c r="G101" s="16" t="str">
        <f t="shared" si="4"/>
        <v> </v>
      </c>
      <c r="H101" s="12"/>
      <c r="I101" s="12"/>
      <c r="J101" s="4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ht="15.75" customHeight="1">
      <c r="A102" s="62">
        <v>44985.0</v>
      </c>
      <c r="B102" s="14">
        <v>2023.0</v>
      </c>
      <c r="C102" s="15">
        <v>30.0</v>
      </c>
      <c r="D102" s="16">
        <f t="shared" si="3"/>
        <v>0</v>
      </c>
      <c r="E102" s="16">
        <f t="shared" si="1"/>
        <v>1</v>
      </c>
      <c r="F102" s="16">
        <f t="shared" si="2"/>
        <v>0</v>
      </c>
      <c r="G102" s="16" t="str">
        <f t="shared" si="4"/>
        <v> </v>
      </c>
      <c r="H102" s="12"/>
      <c r="I102" s="12"/>
      <c r="J102" s="4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ht="15.75" customHeight="1">
      <c r="A103" s="62">
        <v>45351.0</v>
      </c>
      <c r="B103" s="14">
        <v>2024.0</v>
      </c>
      <c r="C103" s="15">
        <v>30.0</v>
      </c>
      <c r="D103" s="16">
        <f t="shared" si="3"/>
        <v>0</v>
      </c>
      <c r="E103" s="16">
        <f t="shared" si="1"/>
        <v>1</v>
      </c>
      <c r="F103" s="16">
        <f t="shared" si="2"/>
        <v>0</v>
      </c>
      <c r="G103" s="16" t="str">
        <f t="shared" si="4"/>
        <v> </v>
      </c>
      <c r="H103" s="12"/>
      <c r="I103" s="12"/>
      <c r="J103" s="4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ht="15.75" customHeight="1">
      <c r="A104" s="62">
        <v>45371.0</v>
      </c>
      <c r="B104" s="14">
        <v>2024.0</v>
      </c>
      <c r="C104" s="15">
        <v>30.0</v>
      </c>
      <c r="D104" s="16">
        <f t="shared" si="3"/>
        <v>0</v>
      </c>
      <c r="E104" s="16">
        <f t="shared" si="1"/>
        <v>0.8866666667</v>
      </c>
      <c r="F104" s="16">
        <f t="shared" si="2"/>
        <v>-0.1133333333</v>
      </c>
      <c r="G104" s="16" t="str">
        <f t="shared" si="4"/>
        <v> </v>
      </c>
      <c r="H104" s="12"/>
      <c r="I104" s="12"/>
      <c r="J104" s="4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ht="15.75" customHeight="1">
      <c r="A105" s="62">
        <v>45372.0</v>
      </c>
      <c r="B105" s="14">
        <v>2024.0</v>
      </c>
      <c r="C105" s="15">
        <v>26.6</v>
      </c>
      <c r="D105" s="16">
        <f t="shared" si="3"/>
        <v>-0.1133333333</v>
      </c>
      <c r="E105" s="16">
        <f t="shared" si="1"/>
        <v>1.078947368</v>
      </c>
      <c r="F105" s="16">
        <f t="shared" si="2"/>
        <v>0.07894736842</v>
      </c>
      <c r="G105" s="16">
        <f t="shared" si="4"/>
        <v>-0.1133333333</v>
      </c>
      <c r="H105" s="12"/>
      <c r="I105" s="12"/>
      <c r="J105" s="4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ht="15.75" customHeight="1">
      <c r="A106" s="62">
        <v>45375.0</v>
      </c>
      <c r="B106" s="14">
        <v>2024.0</v>
      </c>
      <c r="C106" s="15">
        <v>28.7</v>
      </c>
      <c r="D106" s="16">
        <f t="shared" si="3"/>
        <v>0.07894736842</v>
      </c>
      <c r="E106" s="16">
        <f t="shared" si="1"/>
        <v>0.9442508711</v>
      </c>
      <c r="F106" s="16">
        <f t="shared" si="2"/>
        <v>-0.05574912892</v>
      </c>
      <c r="G106" s="16" t="str">
        <f t="shared" si="4"/>
        <v> </v>
      </c>
      <c r="H106" s="12"/>
      <c r="I106" s="12"/>
      <c r="J106" s="4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ht="15.75" customHeight="1">
      <c r="A107" s="62">
        <v>45376.0</v>
      </c>
      <c r="B107" s="14">
        <v>2024.0</v>
      </c>
      <c r="C107" s="15">
        <v>27.1</v>
      </c>
      <c r="D107" s="16">
        <f t="shared" si="3"/>
        <v>-0.05574912892</v>
      </c>
      <c r="E107" s="16">
        <f t="shared" si="1"/>
        <v>0.9852398524</v>
      </c>
      <c r="F107" s="16">
        <f t="shared" si="2"/>
        <v>-0.0147601476</v>
      </c>
      <c r="G107" s="16">
        <f t="shared" si="4"/>
        <v>-0.05574912892</v>
      </c>
      <c r="H107" s="12"/>
      <c r="I107" s="12"/>
      <c r="J107" s="4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ht="15.75" customHeight="1">
      <c r="A108" s="63">
        <v>45378.0</v>
      </c>
      <c r="B108" s="14">
        <v>2024.0</v>
      </c>
      <c r="C108" s="15">
        <v>26.7</v>
      </c>
      <c r="D108" s="16">
        <f t="shared" si="3"/>
        <v>-0.0147601476</v>
      </c>
      <c r="E108" s="16">
        <f t="shared" si="1"/>
        <v>0.9962546816</v>
      </c>
      <c r="F108" s="16">
        <f t="shared" si="2"/>
        <v>-0.003745318352</v>
      </c>
      <c r="G108" s="16">
        <f t="shared" si="4"/>
        <v>-0.0147601476</v>
      </c>
      <c r="H108" s="12"/>
      <c r="I108" s="12"/>
      <c r="J108" s="4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ht="15.75" customHeight="1">
      <c r="A109" s="62">
        <v>45379.0</v>
      </c>
      <c r="B109" s="14">
        <v>2024.0</v>
      </c>
      <c r="C109" s="15">
        <v>26.6</v>
      </c>
      <c r="D109" s="16">
        <f t="shared" si="3"/>
        <v>-0.003745318352</v>
      </c>
      <c r="E109" s="16">
        <f t="shared" si="1"/>
        <v>1.030075188</v>
      </c>
      <c r="F109" s="16">
        <f t="shared" si="2"/>
        <v>0.03007518797</v>
      </c>
      <c r="G109" s="16">
        <f t="shared" si="4"/>
        <v>-0.003745318352</v>
      </c>
      <c r="H109" s="12"/>
      <c r="I109" s="12"/>
      <c r="J109" s="4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ht="15.75" customHeight="1">
      <c r="A110" s="63">
        <v>45382.0</v>
      </c>
      <c r="B110" s="14">
        <v>2024.0</v>
      </c>
      <c r="C110" s="15">
        <v>27.4</v>
      </c>
      <c r="D110" s="16">
        <f t="shared" si="3"/>
        <v>0.03007518797</v>
      </c>
      <c r="E110" s="16">
        <f t="shared" si="1"/>
        <v>1.00729927</v>
      </c>
      <c r="F110" s="16">
        <f t="shared" si="2"/>
        <v>0.007299270073</v>
      </c>
      <c r="G110" s="16" t="str">
        <f t="shared" si="4"/>
        <v> </v>
      </c>
      <c r="H110" s="12"/>
      <c r="I110" s="12"/>
      <c r="J110" s="4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ht="15.75" customHeight="1">
      <c r="A111" s="62">
        <v>45383.0</v>
      </c>
      <c r="B111" s="14">
        <v>2024.0</v>
      </c>
      <c r="C111" s="15">
        <v>27.6</v>
      </c>
      <c r="D111" s="16">
        <f t="shared" si="3"/>
        <v>0.007299270073</v>
      </c>
      <c r="E111" s="16">
        <f t="shared" si="1"/>
        <v>0.9673913043</v>
      </c>
      <c r="F111" s="16">
        <f t="shared" si="2"/>
        <v>-0.03260869565</v>
      </c>
      <c r="G111" s="16" t="str">
        <f t="shared" si="4"/>
        <v> </v>
      </c>
      <c r="H111" s="12"/>
      <c r="I111" s="12"/>
      <c r="J111" s="4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ht="15.75" hidden="1" customHeight="1">
      <c r="A112" s="63">
        <v>45384.0</v>
      </c>
      <c r="B112" s="14">
        <v>2024.0</v>
      </c>
      <c r="C112" s="15">
        <v>26.7</v>
      </c>
      <c r="D112" s="16">
        <f t="shared" si="3"/>
        <v>-0.03260869565</v>
      </c>
      <c r="E112" s="16" t="str">
        <f>#REF!/C112</f>
        <v>#REF!</v>
      </c>
      <c r="F112" s="16" t="str">
        <f t="shared" si="2"/>
        <v>#REF!</v>
      </c>
      <c r="G112" s="16">
        <f t="shared" si="4"/>
        <v>-0.03260869565</v>
      </c>
      <c r="H112" s="12"/>
      <c r="I112" s="12"/>
      <c r="J112" s="4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ht="15.75" hidden="1" customHeight="1">
      <c r="A113" s="62">
        <v>45391.0</v>
      </c>
      <c r="B113" s="14">
        <v>2024.0</v>
      </c>
      <c r="C113" s="15">
        <v>27.0</v>
      </c>
      <c r="D113" s="16">
        <f t="shared" si="3"/>
        <v>0.01123595506</v>
      </c>
      <c r="E113" s="16">
        <f t="shared" ref="E113:E336" si="6">C114/C113</f>
        <v>0.9962962963</v>
      </c>
      <c r="F113" s="16">
        <f t="shared" si="2"/>
        <v>-0.003703703704</v>
      </c>
      <c r="G113" s="16" t="str">
        <f t="shared" si="4"/>
        <v> </v>
      </c>
      <c r="H113" s="12"/>
      <c r="I113" s="12"/>
      <c r="J113" s="4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ht="15.75" customHeight="1">
      <c r="A114" s="62">
        <v>45397.0</v>
      </c>
      <c r="B114" s="14">
        <v>2024.0</v>
      </c>
      <c r="C114" s="15">
        <v>26.9</v>
      </c>
      <c r="D114" s="16">
        <f t="shared" si="3"/>
        <v>-0.003703703704</v>
      </c>
      <c r="E114" s="16">
        <f t="shared" si="6"/>
        <v>0.9962825279</v>
      </c>
      <c r="F114" s="16">
        <f t="shared" si="2"/>
        <v>-0.003717472119</v>
      </c>
      <c r="G114" s="16">
        <f t="shared" si="4"/>
        <v>-0.003703703704</v>
      </c>
      <c r="H114" s="12"/>
      <c r="I114" s="12"/>
      <c r="J114" s="4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ht="15.75" customHeight="1">
      <c r="A115" s="62">
        <v>45400.0</v>
      </c>
      <c r="B115" s="14">
        <v>2024.0</v>
      </c>
      <c r="C115" s="15">
        <v>26.8</v>
      </c>
      <c r="D115" s="16">
        <f t="shared" si="3"/>
        <v>-0.003717472119</v>
      </c>
      <c r="E115" s="16">
        <f t="shared" si="6"/>
        <v>0.9813432836</v>
      </c>
      <c r="F115" s="16">
        <f t="shared" si="2"/>
        <v>-0.01865671642</v>
      </c>
      <c r="G115" s="16">
        <f t="shared" si="4"/>
        <v>-0.003717472119</v>
      </c>
      <c r="H115" s="12"/>
      <c r="I115" s="12"/>
      <c r="J115" s="4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ht="15.75" customHeight="1">
      <c r="A116" s="62">
        <v>45403.0</v>
      </c>
      <c r="B116" s="14">
        <v>2024.0</v>
      </c>
      <c r="C116" s="15">
        <v>26.3</v>
      </c>
      <c r="D116" s="16">
        <f t="shared" si="3"/>
        <v>-0.01865671642</v>
      </c>
      <c r="E116" s="16">
        <f t="shared" si="6"/>
        <v>0.9657794677</v>
      </c>
      <c r="F116" s="16">
        <f t="shared" si="2"/>
        <v>-0.03422053232</v>
      </c>
      <c r="G116" s="16">
        <f t="shared" si="4"/>
        <v>-0.01865671642</v>
      </c>
      <c r="H116" s="12"/>
      <c r="I116" s="12"/>
      <c r="J116" s="4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ht="15.75" customHeight="1">
      <c r="A117" s="62">
        <v>45404.0</v>
      </c>
      <c r="B117" s="14">
        <v>2024.0</v>
      </c>
      <c r="C117" s="15">
        <v>25.4</v>
      </c>
      <c r="D117" s="16">
        <f t="shared" si="3"/>
        <v>-0.03422053232</v>
      </c>
      <c r="E117" s="16">
        <f t="shared" si="6"/>
        <v>1.05511811</v>
      </c>
      <c r="F117" s="16">
        <f t="shared" si="2"/>
        <v>0.05511811024</v>
      </c>
      <c r="G117" s="16">
        <f t="shared" si="4"/>
        <v>-0.03422053232</v>
      </c>
      <c r="H117" s="12"/>
      <c r="I117" s="12"/>
      <c r="J117" s="4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ht="15.75" customHeight="1">
      <c r="A118" s="62">
        <v>45405.0</v>
      </c>
      <c r="B118" s="14">
        <v>2024.0</v>
      </c>
      <c r="C118" s="15">
        <v>26.8</v>
      </c>
      <c r="D118" s="16">
        <f t="shared" si="3"/>
        <v>0.05511811024</v>
      </c>
      <c r="E118" s="16">
        <f t="shared" si="6"/>
        <v>0.9850746269</v>
      </c>
      <c r="F118" s="16">
        <f t="shared" si="2"/>
        <v>-0.01492537313</v>
      </c>
      <c r="G118" s="16" t="str">
        <f t="shared" si="4"/>
        <v> </v>
      </c>
      <c r="H118" s="12"/>
      <c r="I118" s="12"/>
      <c r="J118" s="4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ht="15.75" customHeight="1">
      <c r="A119" s="62">
        <v>45406.0</v>
      </c>
      <c r="B119" s="14">
        <v>2024.0</v>
      </c>
      <c r="C119" s="15">
        <v>26.4</v>
      </c>
      <c r="D119" s="16">
        <f t="shared" si="3"/>
        <v>-0.01492537313</v>
      </c>
      <c r="E119" s="16">
        <f t="shared" si="6"/>
        <v>0.9962121212</v>
      </c>
      <c r="F119" s="16">
        <f t="shared" si="2"/>
        <v>-0.003787878788</v>
      </c>
      <c r="G119" s="16">
        <f t="shared" si="4"/>
        <v>-0.01492537313</v>
      </c>
      <c r="H119" s="12"/>
      <c r="I119" s="12"/>
      <c r="J119" s="4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ht="15.75" customHeight="1">
      <c r="A120" s="62">
        <v>45407.0</v>
      </c>
      <c r="B120" s="14">
        <v>2024.0</v>
      </c>
      <c r="C120" s="15">
        <v>26.3</v>
      </c>
      <c r="D120" s="16">
        <f t="shared" si="3"/>
        <v>-0.003787878788</v>
      </c>
      <c r="E120" s="16">
        <f t="shared" si="6"/>
        <v>0.9657794677</v>
      </c>
      <c r="F120" s="16">
        <f t="shared" si="2"/>
        <v>-0.03422053232</v>
      </c>
      <c r="G120" s="16">
        <f t="shared" si="4"/>
        <v>-0.003787878788</v>
      </c>
      <c r="H120" s="12"/>
      <c r="I120" s="12"/>
      <c r="J120" s="4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ht="15.75" customHeight="1">
      <c r="A121" s="62">
        <v>45410.0</v>
      </c>
      <c r="B121" s="14">
        <v>2024.0</v>
      </c>
      <c r="C121" s="15">
        <v>25.4</v>
      </c>
      <c r="D121" s="16">
        <f t="shared" si="3"/>
        <v>-0.03422053232</v>
      </c>
      <c r="E121" s="16">
        <f t="shared" si="6"/>
        <v>0.9803149606</v>
      </c>
      <c r="F121" s="16">
        <f t="shared" si="2"/>
        <v>-0.01968503937</v>
      </c>
      <c r="G121" s="16">
        <f t="shared" si="4"/>
        <v>-0.03422053232</v>
      </c>
      <c r="H121" s="12"/>
      <c r="I121" s="12"/>
      <c r="J121" s="4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ht="15.75" customHeight="1">
      <c r="A122" s="62">
        <v>45411.0</v>
      </c>
      <c r="B122" s="14">
        <v>2024.0</v>
      </c>
      <c r="C122" s="15">
        <v>24.9</v>
      </c>
      <c r="D122" s="16">
        <f t="shared" si="3"/>
        <v>-0.01968503937</v>
      </c>
      <c r="E122" s="16">
        <f t="shared" si="6"/>
        <v>1.024096386</v>
      </c>
      <c r="F122" s="16">
        <f t="shared" si="2"/>
        <v>0.02409638554</v>
      </c>
      <c r="G122" s="16">
        <f t="shared" si="4"/>
        <v>-0.01968503937</v>
      </c>
      <c r="H122" s="12"/>
      <c r="I122" s="12"/>
      <c r="J122" s="4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ht="15.75" customHeight="1">
      <c r="A123" s="62">
        <v>45412.0</v>
      </c>
      <c r="B123" s="14">
        <v>2024.0</v>
      </c>
      <c r="C123" s="15">
        <v>25.5</v>
      </c>
      <c r="D123" s="16">
        <f t="shared" si="3"/>
        <v>0.02409638554</v>
      </c>
      <c r="E123" s="16">
        <f t="shared" si="6"/>
        <v>0.9725490196</v>
      </c>
      <c r="F123" s="16">
        <f t="shared" si="2"/>
        <v>-0.02745098039</v>
      </c>
      <c r="G123" s="16" t="str">
        <f t="shared" si="4"/>
        <v> </v>
      </c>
      <c r="H123" s="12"/>
      <c r="I123" s="12"/>
      <c r="J123" s="4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ht="15.75" customHeight="1">
      <c r="A124" s="62">
        <v>45414.0</v>
      </c>
      <c r="B124" s="14">
        <v>2024.0</v>
      </c>
      <c r="C124" s="15">
        <v>24.8</v>
      </c>
      <c r="D124" s="16">
        <f t="shared" si="3"/>
        <v>-0.02745098039</v>
      </c>
      <c r="E124" s="16">
        <f t="shared" si="6"/>
        <v>0.9879032258</v>
      </c>
      <c r="F124" s="16">
        <f t="shared" si="2"/>
        <v>-0.01209677419</v>
      </c>
      <c r="G124" s="16">
        <f t="shared" si="4"/>
        <v>-0.02745098039</v>
      </c>
      <c r="H124" s="12"/>
      <c r="I124" s="12"/>
      <c r="J124" s="4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ht="15.75" customHeight="1">
      <c r="A125" s="62">
        <v>45417.0</v>
      </c>
      <c r="B125" s="14">
        <v>2024.0</v>
      </c>
      <c r="C125" s="15">
        <v>24.5</v>
      </c>
      <c r="D125" s="16">
        <f t="shared" si="3"/>
        <v>-0.01209677419</v>
      </c>
      <c r="E125" s="16">
        <f t="shared" si="6"/>
        <v>1.020408163</v>
      </c>
      <c r="F125" s="16">
        <f t="shared" si="2"/>
        <v>0.02040816327</v>
      </c>
      <c r="G125" s="16">
        <f t="shared" si="4"/>
        <v>-0.01209677419</v>
      </c>
      <c r="H125" s="12"/>
      <c r="I125" s="12"/>
      <c r="J125" s="4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ht="15.75" customHeight="1">
      <c r="A126" s="62">
        <v>45419.0</v>
      </c>
      <c r="B126" s="14">
        <v>2024.0</v>
      </c>
      <c r="C126" s="15">
        <v>25.0</v>
      </c>
      <c r="D126" s="16">
        <f t="shared" si="3"/>
        <v>0.02040816327</v>
      </c>
      <c r="E126" s="16">
        <f t="shared" si="6"/>
        <v>1.008</v>
      </c>
      <c r="F126" s="16">
        <f t="shared" si="2"/>
        <v>0.008</v>
      </c>
      <c r="G126" s="16" t="str">
        <f t="shared" si="4"/>
        <v> </v>
      </c>
      <c r="H126" s="12"/>
      <c r="I126" s="12"/>
      <c r="J126" s="4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ht="15.75" customHeight="1">
      <c r="A127" s="62">
        <v>45420.0</v>
      </c>
      <c r="B127" s="14">
        <v>2024.0</v>
      </c>
      <c r="C127" s="15">
        <v>25.2</v>
      </c>
      <c r="D127" s="16">
        <f t="shared" si="3"/>
        <v>0.008</v>
      </c>
      <c r="E127" s="16">
        <f t="shared" si="6"/>
        <v>0.996031746</v>
      </c>
      <c r="F127" s="16">
        <f t="shared" si="2"/>
        <v>-0.003968253968</v>
      </c>
      <c r="G127" s="16" t="str">
        <f t="shared" si="4"/>
        <v> </v>
      </c>
      <c r="H127" s="12"/>
      <c r="I127" s="12"/>
      <c r="J127" s="4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ht="15.75" customHeight="1">
      <c r="A128" s="62">
        <v>45421.0</v>
      </c>
      <c r="B128" s="14">
        <v>2024.0</v>
      </c>
      <c r="C128" s="15">
        <v>25.1</v>
      </c>
      <c r="D128" s="16">
        <f t="shared" si="3"/>
        <v>-0.003968253968</v>
      </c>
      <c r="E128" s="16">
        <f t="shared" si="6"/>
        <v>0.9920318725</v>
      </c>
      <c r="F128" s="16">
        <f t="shared" si="2"/>
        <v>-0.00796812749</v>
      </c>
      <c r="G128" s="16">
        <f t="shared" si="4"/>
        <v>-0.003968253968</v>
      </c>
      <c r="H128" s="12"/>
      <c r="I128" s="12"/>
      <c r="J128" s="4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ht="15.75" customHeight="1">
      <c r="A129" s="62">
        <v>45424.0</v>
      </c>
      <c r="B129" s="14">
        <v>2024.0</v>
      </c>
      <c r="C129" s="15">
        <v>24.9</v>
      </c>
      <c r="D129" s="16">
        <f t="shared" si="3"/>
        <v>-0.00796812749</v>
      </c>
      <c r="E129" s="16">
        <f t="shared" si="6"/>
        <v>0.9919678715</v>
      </c>
      <c r="F129" s="16">
        <f t="shared" si="2"/>
        <v>-0.008032128514</v>
      </c>
      <c r="G129" s="16">
        <f t="shared" si="4"/>
        <v>-0.00796812749</v>
      </c>
      <c r="H129" s="12"/>
      <c r="I129" s="12"/>
      <c r="J129" s="4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ht="15.75" customHeight="1">
      <c r="A130" s="62">
        <v>45425.0</v>
      </c>
      <c r="B130" s="14">
        <v>2024.0</v>
      </c>
      <c r="C130" s="15">
        <v>24.7</v>
      </c>
      <c r="D130" s="16">
        <f t="shared" si="3"/>
        <v>-0.008032128514</v>
      </c>
      <c r="E130" s="16">
        <f t="shared" si="6"/>
        <v>0.995951417</v>
      </c>
      <c r="F130" s="16">
        <f t="shared" si="2"/>
        <v>-0.004048582996</v>
      </c>
      <c r="G130" s="16">
        <f t="shared" si="4"/>
        <v>-0.008032128514</v>
      </c>
      <c r="H130" s="12"/>
      <c r="I130" s="12"/>
      <c r="J130" s="4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ht="15.75" customHeight="1">
      <c r="A131" s="62">
        <v>45426.0</v>
      </c>
      <c r="B131" s="14">
        <v>2024.0</v>
      </c>
      <c r="C131" s="15">
        <v>24.6</v>
      </c>
      <c r="D131" s="16">
        <f t="shared" si="3"/>
        <v>-0.004048582996</v>
      </c>
      <c r="E131" s="16">
        <f t="shared" si="6"/>
        <v>0.9918699187</v>
      </c>
      <c r="F131" s="16">
        <f t="shared" si="2"/>
        <v>-0.008130081301</v>
      </c>
      <c r="G131" s="16">
        <f t="shared" si="4"/>
        <v>-0.004048582996</v>
      </c>
      <c r="H131" s="12"/>
      <c r="I131" s="12"/>
      <c r="J131" s="4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ht="15.75" customHeight="1">
      <c r="A132" s="62">
        <v>45427.0</v>
      </c>
      <c r="B132" s="14">
        <v>2024.0</v>
      </c>
      <c r="C132" s="15">
        <v>24.4</v>
      </c>
      <c r="D132" s="16">
        <f t="shared" si="3"/>
        <v>-0.008130081301</v>
      </c>
      <c r="E132" s="16">
        <f t="shared" si="6"/>
        <v>0.9795081967</v>
      </c>
      <c r="F132" s="16">
        <f t="shared" si="2"/>
        <v>-0.02049180328</v>
      </c>
      <c r="G132" s="16">
        <f t="shared" si="4"/>
        <v>-0.008130081301</v>
      </c>
      <c r="H132" s="12"/>
      <c r="I132" s="12"/>
      <c r="J132" s="4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ht="15.75" customHeight="1">
      <c r="A133" s="62">
        <v>45428.0</v>
      </c>
      <c r="B133" s="14">
        <v>2024.0</v>
      </c>
      <c r="C133" s="15">
        <v>23.9</v>
      </c>
      <c r="D133" s="16">
        <f t="shared" si="3"/>
        <v>-0.02049180328</v>
      </c>
      <c r="E133" s="16">
        <f t="shared" si="6"/>
        <v>0.9832635983</v>
      </c>
      <c r="F133" s="16">
        <f t="shared" si="2"/>
        <v>-0.01673640167</v>
      </c>
      <c r="G133" s="16">
        <f t="shared" si="4"/>
        <v>-0.02049180328</v>
      </c>
      <c r="H133" s="12"/>
      <c r="I133" s="12"/>
      <c r="J133" s="4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ht="15.75" customHeight="1">
      <c r="A134" s="62">
        <v>45431.0</v>
      </c>
      <c r="B134" s="14">
        <v>2024.0</v>
      </c>
      <c r="C134" s="15">
        <v>23.5</v>
      </c>
      <c r="D134" s="16">
        <f t="shared" si="3"/>
        <v>-0.01673640167</v>
      </c>
      <c r="E134" s="16">
        <f t="shared" si="6"/>
        <v>0.9914893617</v>
      </c>
      <c r="F134" s="16">
        <f t="shared" si="2"/>
        <v>-0.008510638298</v>
      </c>
      <c r="G134" s="16">
        <f t="shared" si="4"/>
        <v>-0.01673640167</v>
      </c>
      <c r="H134" s="12"/>
      <c r="I134" s="12"/>
      <c r="J134" s="4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ht="15.75" customHeight="1">
      <c r="A135" s="62">
        <v>45432.0</v>
      </c>
      <c r="B135" s="14">
        <v>2024.0</v>
      </c>
      <c r="C135" s="15">
        <v>23.3</v>
      </c>
      <c r="D135" s="16">
        <f t="shared" si="3"/>
        <v>-0.008510638298</v>
      </c>
      <c r="E135" s="16">
        <f t="shared" si="6"/>
        <v>0.974248927</v>
      </c>
      <c r="F135" s="16">
        <f t="shared" si="2"/>
        <v>-0.02575107296</v>
      </c>
      <c r="G135" s="16">
        <f t="shared" si="4"/>
        <v>-0.008510638298</v>
      </c>
      <c r="H135" s="12"/>
      <c r="I135" s="12"/>
      <c r="J135" s="4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ht="15.75" customHeight="1">
      <c r="A136" s="62">
        <v>45433.0</v>
      </c>
      <c r="B136" s="14">
        <v>2024.0</v>
      </c>
      <c r="C136" s="15">
        <v>22.7</v>
      </c>
      <c r="D136" s="16">
        <f t="shared" si="3"/>
        <v>-0.02575107296</v>
      </c>
      <c r="E136" s="16">
        <f t="shared" si="6"/>
        <v>0.9779735683</v>
      </c>
      <c r="F136" s="16">
        <f t="shared" si="2"/>
        <v>-0.02202643172</v>
      </c>
      <c r="G136" s="16">
        <f t="shared" si="4"/>
        <v>-0.02575107296</v>
      </c>
      <c r="H136" s="12"/>
      <c r="I136" s="12"/>
      <c r="J136" s="4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ht="15.75" customHeight="1">
      <c r="A137" s="62">
        <v>45435.0</v>
      </c>
      <c r="B137" s="14">
        <v>2024.0</v>
      </c>
      <c r="C137" s="15">
        <v>22.2</v>
      </c>
      <c r="D137" s="16">
        <f t="shared" si="3"/>
        <v>-0.02202643172</v>
      </c>
      <c r="E137" s="16">
        <f t="shared" si="6"/>
        <v>1.004504505</v>
      </c>
      <c r="F137" s="16">
        <f t="shared" si="2"/>
        <v>0.004504504505</v>
      </c>
      <c r="G137" s="16">
        <f t="shared" si="4"/>
        <v>-0.02202643172</v>
      </c>
      <c r="H137" s="12"/>
      <c r="I137" s="12"/>
      <c r="J137" s="4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ht="15.75" customHeight="1">
      <c r="A138" s="62">
        <v>45438.0</v>
      </c>
      <c r="B138" s="14">
        <v>2024.0</v>
      </c>
      <c r="C138" s="15">
        <v>22.3</v>
      </c>
      <c r="D138" s="16">
        <f t="shared" si="3"/>
        <v>0.004504504505</v>
      </c>
      <c r="E138" s="16">
        <f t="shared" si="6"/>
        <v>0.9865470852</v>
      </c>
      <c r="F138" s="16">
        <f t="shared" si="2"/>
        <v>-0.0134529148</v>
      </c>
      <c r="G138" s="16" t="str">
        <f t="shared" si="4"/>
        <v> </v>
      </c>
      <c r="H138" s="12"/>
      <c r="I138" s="12"/>
      <c r="J138" s="4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ht="15.75" customHeight="1">
      <c r="A139" s="62">
        <v>45439.0</v>
      </c>
      <c r="B139" s="14">
        <v>2024.0</v>
      </c>
      <c r="C139" s="15">
        <v>22.0</v>
      </c>
      <c r="D139" s="16">
        <f t="shared" si="3"/>
        <v>-0.0134529148</v>
      </c>
      <c r="E139" s="16">
        <f t="shared" si="6"/>
        <v>0.9727272727</v>
      </c>
      <c r="F139" s="16">
        <f t="shared" si="2"/>
        <v>-0.02727272727</v>
      </c>
      <c r="G139" s="16">
        <f t="shared" si="4"/>
        <v>-0.0134529148</v>
      </c>
      <c r="H139" s="12"/>
      <c r="I139" s="12"/>
      <c r="J139" s="4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ht="15.75" customHeight="1">
      <c r="A140" s="62">
        <v>45441.0</v>
      </c>
      <c r="B140" s="14">
        <v>2024.0</v>
      </c>
      <c r="C140" s="15">
        <v>21.4</v>
      </c>
      <c r="D140" s="16">
        <f t="shared" si="3"/>
        <v>-0.02727272727</v>
      </c>
      <c r="E140" s="16">
        <f t="shared" si="6"/>
        <v>1.051401869</v>
      </c>
      <c r="F140" s="16">
        <f t="shared" si="2"/>
        <v>0.05140186916</v>
      </c>
      <c r="G140" s="16">
        <f t="shared" si="4"/>
        <v>-0.02727272727</v>
      </c>
      <c r="H140" s="12"/>
      <c r="I140" s="12"/>
      <c r="J140" s="4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ht="15.75" customHeight="1">
      <c r="A141" s="62">
        <v>45442.0</v>
      </c>
      <c r="B141" s="14">
        <v>2024.0</v>
      </c>
      <c r="C141" s="15">
        <v>22.5</v>
      </c>
      <c r="D141" s="16">
        <f t="shared" si="3"/>
        <v>0.05140186916</v>
      </c>
      <c r="E141" s="16">
        <f t="shared" si="6"/>
        <v>0.9822222222</v>
      </c>
      <c r="F141" s="16">
        <f t="shared" si="2"/>
        <v>-0.01777777778</v>
      </c>
      <c r="G141" s="16" t="str">
        <f t="shared" si="4"/>
        <v> </v>
      </c>
      <c r="H141" s="12"/>
      <c r="I141" s="12"/>
      <c r="J141" s="4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ht="15.75" customHeight="1">
      <c r="A142" s="62">
        <v>45445.0</v>
      </c>
      <c r="B142" s="14">
        <v>2024.0</v>
      </c>
      <c r="C142" s="15">
        <v>22.1</v>
      </c>
      <c r="D142" s="16">
        <f t="shared" si="3"/>
        <v>-0.01777777778</v>
      </c>
      <c r="E142" s="16">
        <f t="shared" si="6"/>
        <v>1.009049774</v>
      </c>
      <c r="F142" s="16">
        <f t="shared" si="2"/>
        <v>0.009049773756</v>
      </c>
      <c r="G142" s="16">
        <f t="shared" si="4"/>
        <v>-0.01777777778</v>
      </c>
      <c r="H142" s="12"/>
      <c r="I142" s="12"/>
      <c r="J142" s="4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ht="15.75" customHeight="1">
      <c r="A143" s="62">
        <v>45448.0</v>
      </c>
      <c r="B143" s="14">
        <v>2024.0</v>
      </c>
      <c r="C143" s="15">
        <v>22.3</v>
      </c>
      <c r="D143" s="16">
        <f t="shared" si="3"/>
        <v>0.009049773756</v>
      </c>
      <c r="E143" s="16">
        <f t="shared" si="6"/>
        <v>0.9910313901</v>
      </c>
      <c r="F143" s="16">
        <f t="shared" si="2"/>
        <v>-0.008968609865</v>
      </c>
      <c r="G143" s="16" t="str">
        <f t="shared" si="4"/>
        <v> </v>
      </c>
      <c r="H143" s="12"/>
      <c r="I143" s="12"/>
      <c r="J143" s="4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ht="15.75" customHeight="1">
      <c r="A144" s="62">
        <v>45452.0</v>
      </c>
      <c r="B144" s="14">
        <v>2024.0</v>
      </c>
      <c r="C144" s="15">
        <v>22.1</v>
      </c>
      <c r="D144" s="16">
        <f t="shared" si="3"/>
        <v>-0.008968609865</v>
      </c>
      <c r="E144" s="16">
        <f t="shared" si="6"/>
        <v>0.9819004525</v>
      </c>
      <c r="F144" s="16">
        <f t="shared" si="2"/>
        <v>-0.01809954751</v>
      </c>
      <c r="G144" s="16">
        <f t="shared" si="4"/>
        <v>-0.008968609865</v>
      </c>
      <c r="H144" s="12"/>
      <c r="I144" s="12"/>
      <c r="J144" s="4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ht="15.75" customHeight="1">
      <c r="A145" s="62">
        <v>45453.0</v>
      </c>
      <c r="B145" s="14">
        <v>2024.0</v>
      </c>
      <c r="C145" s="15">
        <v>21.7</v>
      </c>
      <c r="D145" s="16">
        <f t="shared" si="3"/>
        <v>-0.01809954751</v>
      </c>
      <c r="E145" s="16">
        <f t="shared" si="6"/>
        <v>0.9723502304</v>
      </c>
      <c r="F145" s="16">
        <f t="shared" si="2"/>
        <v>-0.02764976959</v>
      </c>
      <c r="G145" s="16">
        <f t="shared" si="4"/>
        <v>-0.01809954751</v>
      </c>
      <c r="H145" s="12"/>
      <c r="I145" s="12"/>
      <c r="J145" s="4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ht="15.75" customHeight="1">
      <c r="A146" s="62">
        <v>45456.0</v>
      </c>
      <c r="B146" s="14">
        <v>2024.0</v>
      </c>
      <c r="C146" s="15">
        <v>21.1</v>
      </c>
      <c r="D146" s="16">
        <f t="shared" si="3"/>
        <v>-0.02764976959</v>
      </c>
      <c r="E146" s="16">
        <f t="shared" si="6"/>
        <v>0.9763033175</v>
      </c>
      <c r="F146" s="16">
        <f t="shared" si="2"/>
        <v>-0.02369668246</v>
      </c>
      <c r="G146" s="16">
        <f t="shared" si="4"/>
        <v>-0.02764976959</v>
      </c>
      <c r="H146" s="12"/>
      <c r="I146" s="12"/>
      <c r="J146" s="4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ht="15.75" customHeight="1">
      <c r="A147" s="62">
        <v>45463.0</v>
      </c>
      <c r="B147" s="14">
        <v>2024.0</v>
      </c>
      <c r="C147" s="15">
        <v>20.6</v>
      </c>
      <c r="D147" s="16">
        <f t="shared" si="3"/>
        <v>-0.02369668246</v>
      </c>
      <c r="E147" s="16">
        <f t="shared" si="6"/>
        <v>0.9951456311</v>
      </c>
      <c r="F147" s="16">
        <f t="shared" si="2"/>
        <v>-0.004854368932</v>
      </c>
      <c r="G147" s="16">
        <f t="shared" si="4"/>
        <v>-0.02369668246</v>
      </c>
      <c r="H147" s="12"/>
      <c r="I147" s="12"/>
      <c r="J147" s="4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ht="15.75" customHeight="1">
      <c r="A148" s="62">
        <v>45466.0</v>
      </c>
      <c r="B148" s="14">
        <v>2024.0</v>
      </c>
      <c r="C148" s="15">
        <v>20.5</v>
      </c>
      <c r="D148" s="16">
        <f t="shared" si="3"/>
        <v>-0.004854368932</v>
      </c>
      <c r="E148" s="16">
        <f t="shared" si="6"/>
        <v>1.03902439</v>
      </c>
      <c r="F148" s="16">
        <f t="shared" si="2"/>
        <v>0.03902439024</v>
      </c>
      <c r="G148" s="16">
        <f t="shared" si="4"/>
        <v>-0.004854368932</v>
      </c>
      <c r="H148" s="12"/>
      <c r="I148" s="12"/>
      <c r="J148" s="4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ht="15.75" customHeight="1">
      <c r="A149" s="62">
        <v>45468.0</v>
      </c>
      <c r="B149" s="14">
        <v>2024.0</v>
      </c>
      <c r="C149" s="15">
        <v>21.3</v>
      </c>
      <c r="D149" s="16">
        <f t="shared" si="3"/>
        <v>0.03902439024</v>
      </c>
      <c r="E149" s="16">
        <f t="shared" si="6"/>
        <v>0.9953051643</v>
      </c>
      <c r="F149" s="16">
        <f t="shared" si="2"/>
        <v>-0.004694835681</v>
      </c>
      <c r="G149" s="16" t="str">
        <f t="shared" si="4"/>
        <v> </v>
      </c>
      <c r="H149" s="12"/>
      <c r="I149" s="12"/>
      <c r="J149" s="4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ht="15.75" customHeight="1">
      <c r="A150" s="62">
        <v>45469.0</v>
      </c>
      <c r="B150" s="14">
        <v>2024.0</v>
      </c>
      <c r="C150" s="15">
        <v>21.2</v>
      </c>
      <c r="D150" s="16">
        <f t="shared" si="3"/>
        <v>-0.004694835681</v>
      </c>
      <c r="E150" s="16">
        <f t="shared" si="6"/>
        <v>1.004716981</v>
      </c>
      <c r="F150" s="16">
        <f t="shared" si="2"/>
        <v>0.004716981132</v>
      </c>
      <c r="G150" s="16">
        <f t="shared" si="4"/>
        <v>-0.004694835681</v>
      </c>
      <c r="H150" s="12"/>
      <c r="I150" s="12"/>
      <c r="J150" s="4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ht="15.75" customHeight="1">
      <c r="A151" s="62">
        <v>45473.0</v>
      </c>
      <c r="B151" s="14">
        <v>2024.0</v>
      </c>
      <c r="C151" s="15">
        <v>21.3</v>
      </c>
      <c r="D151" s="16">
        <f t="shared" si="3"/>
        <v>0.004716981132</v>
      </c>
      <c r="E151" s="16">
        <f t="shared" si="6"/>
        <v>1.098591549</v>
      </c>
      <c r="F151" s="16">
        <f t="shared" si="2"/>
        <v>0.0985915493</v>
      </c>
      <c r="G151" s="16" t="str">
        <f t="shared" si="4"/>
        <v> </v>
      </c>
      <c r="H151" s="12"/>
      <c r="I151" s="12"/>
      <c r="J151" s="4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ht="15.75" customHeight="1">
      <c r="A152" s="62">
        <v>45477.0</v>
      </c>
      <c r="B152" s="14">
        <v>2024.0</v>
      </c>
      <c r="C152" s="15">
        <v>23.4</v>
      </c>
      <c r="D152" s="16">
        <f t="shared" si="3"/>
        <v>0.0985915493</v>
      </c>
      <c r="E152" s="16">
        <f t="shared" si="6"/>
        <v>0.9957264957</v>
      </c>
      <c r="F152" s="16">
        <f t="shared" si="2"/>
        <v>-0.004273504274</v>
      </c>
      <c r="G152" s="16" t="str">
        <f t="shared" si="4"/>
        <v> </v>
      </c>
      <c r="H152" s="12"/>
      <c r="I152" s="12"/>
      <c r="J152" s="4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ht="15.75" customHeight="1">
      <c r="A153" s="62">
        <v>45480.0</v>
      </c>
      <c r="B153" s="14">
        <v>2024.0</v>
      </c>
      <c r="C153" s="15">
        <v>23.3</v>
      </c>
      <c r="D153" s="16">
        <f t="shared" si="3"/>
        <v>-0.004273504274</v>
      </c>
      <c r="E153" s="16">
        <f t="shared" si="6"/>
        <v>1.038626609</v>
      </c>
      <c r="F153" s="16">
        <f t="shared" si="2"/>
        <v>0.03862660944</v>
      </c>
      <c r="G153" s="16">
        <f t="shared" si="4"/>
        <v>-0.004273504274</v>
      </c>
      <c r="H153" s="12"/>
      <c r="I153" s="12"/>
      <c r="J153" s="4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ht="15.75" customHeight="1">
      <c r="A154" s="62">
        <v>45481.0</v>
      </c>
      <c r="B154" s="14">
        <v>2024.0</v>
      </c>
      <c r="C154" s="15">
        <v>24.2</v>
      </c>
      <c r="D154" s="16">
        <f t="shared" si="3"/>
        <v>0.03862660944</v>
      </c>
      <c r="E154" s="16">
        <f t="shared" si="6"/>
        <v>1.020661157</v>
      </c>
      <c r="F154" s="16">
        <f t="shared" si="2"/>
        <v>0.02066115702</v>
      </c>
      <c r="G154" s="16" t="str">
        <f t="shared" si="4"/>
        <v> </v>
      </c>
      <c r="H154" s="12"/>
      <c r="I154" s="12"/>
      <c r="J154" s="4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ht="15.75" customHeight="1">
      <c r="A155" s="62">
        <v>45482.0</v>
      </c>
      <c r="B155" s="14">
        <v>2024.0</v>
      </c>
      <c r="C155" s="15">
        <v>24.7</v>
      </c>
      <c r="D155" s="16">
        <f t="shared" si="3"/>
        <v>0.02066115702</v>
      </c>
      <c r="E155" s="16">
        <f t="shared" si="6"/>
        <v>0.983805668</v>
      </c>
      <c r="F155" s="16">
        <f t="shared" si="2"/>
        <v>-0.01619433198</v>
      </c>
      <c r="G155" s="16" t="str">
        <f t="shared" si="4"/>
        <v> </v>
      </c>
      <c r="H155" s="12"/>
      <c r="I155" s="12"/>
      <c r="J155" s="4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ht="15.75" customHeight="1">
      <c r="A156" s="62">
        <v>45483.0</v>
      </c>
      <c r="B156" s="14">
        <v>2024.0</v>
      </c>
      <c r="C156" s="15">
        <v>24.3</v>
      </c>
      <c r="D156" s="16">
        <f t="shared" si="3"/>
        <v>-0.01619433198</v>
      </c>
      <c r="E156" s="16">
        <f t="shared" si="6"/>
        <v>1.024691358</v>
      </c>
      <c r="F156" s="16">
        <f t="shared" si="2"/>
        <v>0.02469135802</v>
      </c>
      <c r="G156" s="16">
        <f t="shared" si="4"/>
        <v>-0.01619433198</v>
      </c>
      <c r="H156" s="12"/>
      <c r="I156" s="12"/>
      <c r="J156" s="4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ht="15.75" customHeight="1">
      <c r="A157" s="62">
        <v>45484.0</v>
      </c>
      <c r="B157" s="14">
        <v>2024.0</v>
      </c>
      <c r="C157" s="15">
        <v>24.9</v>
      </c>
      <c r="D157" s="16">
        <f t="shared" si="3"/>
        <v>0.02469135802</v>
      </c>
      <c r="E157" s="16">
        <f t="shared" si="6"/>
        <v>0.983935743</v>
      </c>
      <c r="F157" s="16">
        <f t="shared" si="2"/>
        <v>-0.01606425703</v>
      </c>
      <c r="G157" s="16" t="str">
        <f t="shared" si="4"/>
        <v> </v>
      </c>
      <c r="H157" s="12"/>
      <c r="I157" s="12"/>
      <c r="J157" s="4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ht="15.75" customHeight="1">
      <c r="A158" s="62">
        <v>45487.0</v>
      </c>
      <c r="B158" s="14">
        <v>2024.0</v>
      </c>
      <c r="C158" s="15">
        <v>24.5</v>
      </c>
      <c r="D158" s="16">
        <f t="shared" si="3"/>
        <v>-0.01606425703</v>
      </c>
      <c r="E158" s="16">
        <f t="shared" si="6"/>
        <v>0.9755102041</v>
      </c>
      <c r="F158" s="16">
        <f t="shared" si="2"/>
        <v>-0.02448979592</v>
      </c>
      <c r="G158" s="16">
        <f t="shared" si="4"/>
        <v>-0.01606425703</v>
      </c>
      <c r="H158" s="12"/>
      <c r="I158" s="12"/>
      <c r="J158" s="4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ht="15.75" customHeight="1">
      <c r="A159" s="62">
        <v>45489.0</v>
      </c>
      <c r="B159" s="14">
        <v>2024.0</v>
      </c>
      <c r="C159" s="15">
        <v>23.9</v>
      </c>
      <c r="D159" s="16">
        <f t="shared" si="3"/>
        <v>-0.02448979592</v>
      </c>
      <c r="E159" s="16">
        <f t="shared" si="6"/>
        <v>1.016736402</v>
      </c>
      <c r="F159" s="16">
        <f t="shared" si="2"/>
        <v>0.01673640167</v>
      </c>
      <c r="G159" s="16">
        <f t="shared" si="4"/>
        <v>-0.02448979592</v>
      </c>
      <c r="H159" s="12"/>
      <c r="I159" s="12"/>
      <c r="J159" s="4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ht="15.75" customHeight="1">
      <c r="A160" s="62">
        <v>45491.0</v>
      </c>
      <c r="B160" s="14">
        <v>2024.0</v>
      </c>
      <c r="C160" s="15">
        <v>24.3</v>
      </c>
      <c r="D160" s="16">
        <f t="shared" si="3"/>
        <v>0.01673640167</v>
      </c>
      <c r="E160" s="16">
        <f t="shared" si="6"/>
        <v>0.987654321</v>
      </c>
      <c r="F160" s="16">
        <f t="shared" si="2"/>
        <v>-0.01234567901</v>
      </c>
      <c r="G160" s="16" t="str">
        <f t="shared" si="4"/>
        <v> </v>
      </c>
      <c r="H160" s="12"/>
      <c r="I160" s="12"/>
      <c r="J160" s="4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ht="15.75" customHeight="1">
      <c r="A161" s="62">
        <v>45497.0</v>
      </c>
      <c r="B161" s="14">
        <v>2024.0</v>
      </c>
      <c r="C161" s="15">
        <v>24.0</v>
      </c>
      <c r="D161" s="16">
        <f t="shared" si="3"/>
        <v>-0.01234567901</v>
      </c>
      <c r="E161" s="16">
        <f t="shared" si="6"/>
        <v>0.975</v>
      </c>
      <c r="F161" s="16">
        <f t="shared" si="2"/>
        <v>-0.025</v>
      </c>
      <c r="G161" s="16">
        <f t="shared" si="4"/>
        <v>-0.01234567901</v>
      </c>
      <c r="H161" s="12"/>
      <c r="I161" s="12"/>
      <c r="J161" s="4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ht="15.75" customHeight="1">
      <c r="A162" s="62">
        <v>45498.0</v>
      </c>
      <c r="B162" s="14">
        <v>2024.0</v>
      </c>
      <c r="C162" s="15">
        <v>23.4</v>
      </c>
      <c r="D162" s="16">
        <f t="shared" si="3"/>
        <v>-0.025</v>
      </c>
      <c r="E162" s="16">
        <f t="shared" si="6"/>
        <v>0.9700854701</v>
      </c>
      <c r="F162" s="16">
        <f t="shared" si="2"/>
        <v>-0.02991452991</v>
      </c>
      <c r="G162" s="16">
        <f t="shared" si="4"/>
        <v>-0.025</v>
      </c>
      <c r="H162" s="12"/>
      <c r="I162" s="12"/>
      <c r="J162" s="4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ht="15.75" customHeight="1">
      <c r="A163" s="62">
        <v>45501.0</v>
      </c>
      <c r="B163" s="14">
        <v>2024.0</v>
      </c>
      <c r="C163" s="15">
        <v>22.7</v>
      </c>
      <c r="D163" s="16">
        <f t="shared" si="3"/>
        <v>-0.02991452991</v>
      </c>
      <c r="E163" s="16">
        <f t="shared" si="6"/>
        <v>1.039647577</v>
      </c>
      <c r="F163" s="16">
        <f t="shared" si="2"/>
        <v>0.03964757709</v>
      </c>
      <c r="G163" s="16">
        <f t="shared" si="4"/>
        <v>-0.02991452991</v>
      </c>
      <c r="H163" s="12"/>
      <c r="I163" s="12"/>
      <c r="J163" s="4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ht="15.75" customHeight="1">
      <c r="A164" s="62">
        <v>45502.0</v>
      </c>
      <c r="B164" s="14">
        <v>2024.0</v>
      </c>
      <c r="C164" s="15">
        <v>23.6</v>
      </c>
      <c r="D164" s="16">
        <f t="shared" si="3"/>
        <v>0.03964757709</v>
      </c>
      <c r="E164" s="16">
        <f t="shared" si="6"/>
        <v>1.016949153</v>
      </c>
      <c r="F164" s="16">
        <f t="shared" si="2"/>
        <v>0.01694915254</v>
      </c>
      <c r="G164" s="16" t="str">
        <f t="shared" si="4"/>
        <v> </v>
      </c>
      <c r="H164" s="12"/>
      <c r="I164" s="12"/>
      <c r="J164" s="4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ht="15.75" customHeight="1">
      <c r="A165" s="62">
        <v>45503.0</v>
      </c>
      <c r="B165" s="14">
        <v>2024.0</v>
      </c>
      <c r="C165" s="15">
        <v>24.0</v>
      </c>
      <c r="D165" s="16">
        <f t="shared" si="3"/>
        <v>0.01694915254</v>
      </c>
      <c r="E165" s="16">
        <f t="shared" si="6"/>
        <v>0.975</v>
      </c>
      <c r="F165" s="16">
        <f t="shared" si="2"/>
        <v>-0.025</v>
      </c>
      <c r="G165" s="16" t="str">
        <f t="shared" si="4"/>
        <v> </v>
      </c>
      <c r="H165" s="12"/>
      <c r="I165" s="12"/>
      <c r="J165" s="4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ht="15.75" customHeight="1">
      <c r="A166" s="62">
        <v>45504.0</v>
      </c>
      <c r="B166" s="14">
        <v>2024.0</v>
      </c>
      <c r="C166" s="15">
        <v>23.4</v>
      </c>
      <c r="D166" s="16">
        <f t="shared" si="3"/>
        <v>-0.025</v>
      </c>
      <c r="E166" s="16">
        <f t="shared" si="6"/>
        <v>1.012820513</v>
      </c>
      <c r="F166" s="16">
        <f t="shared" si="2"/>
        <v>0.01282051282</v>
      </c>
      <c r="G166" s="16">
        <f t="shared" si="4"/>
        <v>-0.025</v>
      </c>
      <c r="H166" s="12"/>
      <c r="I166" s="12"/>
      <c r="J166" s="4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ht="15.75" customHeight="1">
      <c r="A167" s="62">
        <v>45505.0</v>
      </c>
      <c r="B167" s="14">
        <v>2024.0</v>
      </c>
      <c r="C167" s="15">
        <v>23.7</v>
      </c>
      <c r="D167" s="16">
        <f t="shared" si="3"/>
        <v>0.01282051282</v>
      </c>
      <c r="E167" s="16">
        <f t="shared" si="6"/>
        <v>1.012658228</v>
      </c>
      <c r="F167" s="16">
        <f t="shared" si="2"/>
        <v>0.01265822785</v>
      </c>
      <c r="G167" s="16" t="str">
        <f t="shared" si="4"/>
        <v> </v>
      </c>
      <c r="H167" s="12"/>
      <c r="I167" s="12"/>
      <c r="J167" s="4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ht="15.75" customHeight="1">
      <c r="A168" s="62">
        <v>45508.0</v>
      </c>
      <c r="B168" s="14">
        <v>2024.0</v>
      </c>
      <c r="C168" s="15">
        <v>24.0</v>
      </c>
      <c r="D168" s="16">
        <f t="shared" si="3"/>
        <v>0.01265822785</v>
      </c>
      <c r="E168" s="16">
        <f t="shared" si="6"/>
        <v>0.9875</v>
      </c>
      <c r="F168" s="16">
        <f t="shared" si="2"/>
        <v>-0.0125</v>
      </c>
      <c r="G168" s="16" t="str">
        <f t="shared" si="4"/>
        <v> </v>
      </c>
      <c r="H168" s="12"/>
      <c r="I168" s="12"/>
      <c r="J168" s="4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ht="15.75" customHeight="1">
      <c r="A169" s="62">
        <v>45510.0</v>
      </c>
      <c r="B169" s="14">
        <v>2024.0</v>
      </c>
      <c r="C169" s="15">
        <v>23.7</v>
      </c>
      <c r="D169" s="16">
        <f t="shared" si="3"/>
        <v>-0.0125</v>
      </c>
      <c r="E169" s="16">
        <f t="shared" si="6"/>
        <v>0.970464135</v>
      </c>
      <c r="F169" s="16">
        <f t="shared" si="2"/>
        <v>-0.02953586498</v>
      </c>
      <c r="G169" s="16">
        <f t="shared" si="4"/>
        <v>-0.0125</v>
      </c>
      <c r="H169" s="12"/>
      <c r="I169" s="12"/>
      <c r="J169" s="4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ht="15.75" customHeight="1">
      <c r="A170" s="62">
        <v>45512.0</v>
      </c>
      <c r="B170" s="14">
        <v>2024.0</v>
      </c>
      <c r="C170" s="15">
        <v>23.0</v>
      </c>
      <c r="D170" s="16">
        <f t="shared" si="3"/>
        <v>-0.02953586498</v>
      </c>
      <c r="E170" s="16">
        <f t="shared" si="6"/>
        <v>1.1</v>
      </c>
      <c r="F170" s="16">
        <f t="shared" si="2"/>
        <v>0.1</v>
      </c>
      <c r="G170" s="16">
        <f t="shared" si="4"/>
        <v>-0.02953586498</v>
      </c>
      <c r="H170" s="12"/>
      <c r="I170" s="12"/>
      <c r="J170" s="4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ht="15.75" customHeight="1">
      <c r="A171" s="62">
        <v>45515.0</v>
      </c>
      <c r="B171" s="14">
        <v>2024.0</v>
      </c>
      <c r="C171" s="15">
        <v>25.3</v>
      </c>
      <c r="D171" s="16">
        <f t="shared" si="3"/>
        <v>0.1</v>
      </c>
      <c r="E171" s="16">
        <f t="shared" si="6"/>
        <v>1.205533597</v>
      </c>
      <c r="F171" s="16">
        <f t="shared" si="2"/>
        <v>0.2055335968</v>
      </c>
      <c r="G171" s="16" t="str">
        <f t="shared" si="4"/>
        <v> </v>
      </c>
      <c r="H171" s="12"/>
      <c r="I171" s="12"/>
      <c r="J171" s="4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ht="15.75" customHeight="1">
      <c r="A172" s="62">
        <v>45517.0</v>
      </c>
      <c r="B172" s="14">
        <v>2024.0</v>
      </c>
      <c r="C172" s="15">
        <v>30.5</v>
      </c>
      <c r="D172" s="16">
        <f t="shared" si="3"/>
        <v>0.2055335968</v>
      </c>
      <c r="E172" s="16">
        <f t="shared" si="6"/>
        <v>1.095081967</v>
      </c>
      <c r="F172" s="16">
        <f t="shared" si="2"/>
        <v>0.09508196721</v>
      </c>
      <c r="G172" s="16" t="str">
        <f t="shared" si="4"/>
        <v> </v>
      </c>
      <c r="H172" s="12"/>
      <c r="I172" s="12"/>
      <c r="J172" s="4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ht="15.75" customHeight="1">
      <c r="A173" s="62">
        <v>45518.0</v>
      </c>
      <c r="B173" s="14">
        <v>2024.0</v>
      </c>
      <c r="C173" s="15">
        <v>33.4</v>
      </c>
      <c r="D173" s="16">
        <f t="shared" si="3"/>
        <v>0.09508196721</v>
      </c>
      <c r="E173" s="16">
        <f t="shared" si="6"/>
        <v>1.002994012</v>
      </c>
      <c r="F173" s="16">
        <f t="shared" si="2"/>
        <v>0.002994011976</v>
      </c>
      <c r="G173" s="16" t="str">
        <f t="shared" si="4"/>
        <v> </v>
      </c>
      <c r="H173" s="12"/>
      <c r="I173" s="12"/>
      <c r="J173" s="4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ht="15.75" customHeight="1">
      <c r="A174" s="62">
        <v>45519.0</v>
      </c>
      <c r="B174" s="14">
        <v>2024.0</v>
      </c>
      <c r="C174" s="15">
        <v>33.5</v>
      </c>
      <c r="D174" s="16">
        <f t="shared" si="3"/>
        <v>0.002994011976</v>
      </c>
      <c r="E174" s="16">
        <f t="shared" si="6"/>
        <v>1.032835821</v>
      </c>
      <c r="F174" s="16">
        <f t="shared" si="2"/>
        <v>0.0328358209</v>
      </c>
      <c r="G174" s="16" t="str">
        <f t="shared" si="4"/>
        <v> </v>
      </c>
      <c r="H174" s="12"/>
      <c r="I174" s="12"/>
      <c r="J174" s="4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ht="15.75" customHeight="1">
      <c r="A175" s="62">
        <v>45522.0</v>
      </c>
      <c r="B175" s="14">
        <v>2024.0</v>
      </c>
      <c r="C175" s="15">
        <v>34.6</v>
      </c>
      <c r="D175" s="16">
        <f t="shared" si="3"/>
        <v>0.0328358209</v>
      </c>
      <c r="E175" s="16">
        <f t="shared" si="6"/>
        <v>0.9710982659</v>
      </c>
      <c r="F175" s="16">
        <f t="shared" si="2"/>
        <v>-0.0289017341</v>
      </c>
      <c r="G175" s="16" t="str">
        <f t="shared" si="4"/>
        <v> </v>
      </c>
      <c r="H175" s="12"/>
      <c r="I175" s="12"/>
      <c r="J175" s="4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ht="15.75" customHeight="1">
      <c r="A176" s="62">
        <v>45523.0</v>
      </c>
      <c r="B176" s="14">
        <v>2024.0</v>
      </c>
      <c r="C176" s="15">
        <v>33.6</v>
      </c>
      <c r="D176" s="16">
        <f t="shared" si="3"/>
        <v>-0.0289017341</v>
      </c>
      <c r="E176" s="16">
        <f t="shared" si="6"/>
        <v>0.9702380952</v>
      </c>
      <c r="F176" s="16">
        <f t="shared" si="2"/>
        <v>-0.02976190476</v>
      </c>
      <c r="G176" s="16">
        <f t="shared" si="4"/>
        <v>-0.0289017341</v>
      </c>
      <c r="H176" s="12"/>
      <c r="I176" s="12"/>
      <c r="J176" s="4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ht="15.75" customHeight="1">
      <c r="A177" s="62">
        <v>45524.0</v>
      </c>
      <c r="B177" s="14">
        <v>2024.0</v>
      </c>
      <c r="C177" s="15">
        <v>32.6</v>
      </c>
      <c r="D177" s="16">
        <f t="shared" si="3"/>
        <v>-0.02976190476</v>
      </c>
      <c r="E177" s="16">
        <f t="shared" si="6"/>
        <v>0.972392638</v>
      </c>
      <c r="F177" s="16">
        <f t="shared" si="2"/>
        <v>-0.02760736196</v>
      </c>
      <c r="G177" s="16">
        <f t="shared" si="4"/>
        <v>-0.02976190476</v>
      </c>
      <c r="H177" s="12"/>
      <c r="I177" s="12"/>
      <c r="J177" s="4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ht="15.75" customHeight="1">
      <c r="A178" s="62">
        <v>45525.0</v>
      </c>
      <c r="B178" s="14">
        <v>2024.0</v>
      </c>
      <c r="C178" s="15">
        <v>31.7</v>
      </c>
      <c r="D178" s="16">
        <f t="shared" si="3"/>
        <v>-0.02760736196</v>
      </c>
      <c r="E178" s="16">
        <f t="shared" si="6"/>
        <v>0.9716088328</v>
      </c>
      <c r="F178" s="16">
        <f t="shared" si="2"/>
        <v>-0.02839116719</v>
      </c>
      <c r="G178" s="16">
        <f t="shared" si="4"/>
        <v>-0.02760736196</v>
      </c>
      <c r="H178" s="12"/>
      <c r="I178" s="12"/>
      <c r="J178" s="4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ht="15.75" customHeight="1">
      <c r="A179" s="62">
        <v>45526.0</v>
      </c>
      <c r="B179" s="14">
        <v>2024.0</v>
      </c>
      <c r="C179" s="15">
        <v>30.8</v>
      </c>
      <c r="D179" s="16">
        <f t="shared" si="3"/>
        <v>-0.02839116719</v>
      </c>
      <c r="E179" s="16">
        <f t="shared" si="6"/>
        <v>0.9707792208</v>
      </c>
      <c r="F179" s="16">
        <f t="shared" si="2"/>
        <v>-0.02922077922</v>
      </c>
      <c r="G179" s="16">
        <f t="shared" si="4"/>
        <v>-0.02839116719</v>
      </c>
      <c r="H179" s="12"/>
      <c r="I179" s="12"/>
      <c r="J179" s="4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ht="15.75" customHeight="1">
      <c r="A180" s="62">
        <v>45529.0</v>
      </c>
      <c r="B180" s="14">
        <v>2024.0</v>
      </c>
      <c r="C180" s="15">
        <v>29.9</v>
      </c>
      <c r="D180" s="16">
        <f t="shared" si="3"/>
        <v>-0.02922077922</v>
      </c>
      <c r="E180" s="16">
        <f t="shared" si="6"/>
        <v>1.006688963</v>
      </c>
      <c r="F180" s="16">
        <f t="shared" si="2"/>
        <v>0.006688963211</v>
      </c>
      <c r="G180" s="16">
        <f t="shared" si="4"/>
        <v>-0.02922077922</v>
      </c>
      <c r="H180" s="12"/>
      <c r="I180" s="12"/>
      <c r="J180" s="4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ht="15.75" customHeight="1">
      <c r="A181" s="62">
        <v>45531.0</v>
      </c>
      <c r="B181" s="14">
        <v>2024.0</v>
      </c>
      <c r="C181" s="15">
        <v>30.1</v>
      </c>
      <c r="D181" s="16">
        <f t="shared" si="3"/>
        <v>0.006688963211</v>
      </c>
      <c r="E181" s="16">
        <f t="shared" si="6"/>
        <v>1.016611296</v>
      </c>
      <c r="F181" s="16">
        <f t="shared" si="2"/>
        <v>0.01661129568</v>
      </c>
      <c r="G181" s="16" t="str">
        <f t="shared" si="4"/>
        <v> </v>
      </c>
      <c r="H181" s="12"/>
      <c r="I181" s="12"/>
      <c r="J181" s="4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ht="15.75" customHeight="1">
      <c r="A182" s="62">
        <v>45532.0</v>
      </c>
      <c r="B182" s="14">
        <v>2024.0</v>
      </c>
      <c r="C182" s="15">
        <v>30.6</v>
      </c>
      <c r="D182" s="16">
        <f t="shared" si="3"/>
        <v>0.01661129568</v>
      </c>
      <c r="E182" s="16">
        <f t="shared" si="6"/>
        <v>0.9738562092</v>
      </c>
      <c r="F182" s="16">
        <f t="shared" si="2"/>
        <v>-0.02614379085</v>
      </c>
      <c r="G182" s="16" t="str">
        <f t="shared" si="4"/>
        <v> </v>
      </c>
      <c r="H182" s="12"/>
      <c r="I182" s="12"/>
      <c r="J182" s="4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ht="15.75" customHeight="1">
      <c r="A183" s="62">
        <v>45533.0</v>
      </c>
      <c r="B183" s="14">
        <v>2024.0</v>
      </c>
      <c r="C183" s="15">
        <v>29.8</v>
      </c>
      <c r="D183" s="16">
        <f t="shared" si="3"/>
        <v>-0.02614379085</v>
      </c>
      <c r="E183" s="16">
        <f t="shared" si="6"/>
        <v>1.030201342</v>
      </c>
      <c r="F183" s="16">
        <f t="shared" si="2"/>
        <v>0.03020134228</v>
      </c>
      <c r="G183" s="16">
        <f t="shared" si="4"/>
        <v>-0.02614379085</v>
      </c>
      <c r="H183" s="12"/>
      <c r="I183" s="12"/>
      <c r="J183" s="4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ht="15.75" customHeight="1">
      <c r="A184" s="62">
        <v>45536.0</v>
      </c>
      <c r="B184" s="14">
        <v>2024.0</v>
      </c>
      <c r="C184" s="15">
        <v>30.7</v>
      </c>
      <c r="D184" s="16">
        <f t="shared" si="3"/>
        <v>0.03020134228</v>
      </c>
      <c r="E184" s="16">
        <f t="shared" si="6"/>
        <v>1.006514658</v>
      </c>
      <c r="F184" s="16">
        <f t="shared" si="2"/>
        <v>0.00651465798</v>
      </c>
      <c r="G184" s="16" t="str">
        <f t="shared" si="4"/>
        <v> </v>
      </c>
      <c r="H184" s="12"/>
      <c r="I184" s="12"/>
      <c r="J184" s="4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ht="15.75" customHeight="1">
      <c r="A185" s="62">
        <v>45537.0</v>
      </c>
      <c r="B185" s="14">
        <v>2024.0</v>
      </c>
      <c r="C185" s="15">
        <v>30.9</v>
      </c>
      <c r="D185" s="16">
        <f t="shared" si="3"/>
        <v>0.00651465798</v>
      </c>
      <c r="E185" s="16">
        <f t="shared" si="6"/>
        <v>0.9838187702</v>
      </c>
      <c r="F185" s="16">
        <f t="shared" si="2"/>
        <v>-0.01618122977</v>
      </c>
      <c r="G185" s="16" t="str">
        <f t="shared" si="4"/>
        <v> </v>
      </c>
      <c r="H185" s="12"/>
      <c r="I185" s="12"/>
      <c r="J185" s="4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ht="15.75" customHeight="1">
      <c r="A186" s="62">
        <v>45539.0</v>
      </c>
      <c r="B186" s="14">
        <v>2024.0</v>
      </c>
      <c r="C186" s="15">
        <v>30.4</v>
      </c>
      <c r="D186" s="16">
        <f t="shared" si="3"/>
        <v>-0.01618122977</v>
      </c>
      <c r="E186" s="16">
        <f t="shared" si="6"/>
        <v>0.9769736842</v>
      </c>
      <c r="F186" s="16">
        <f t="shared" si="2"/>
        <v>-0.02302631579</v>
      </c>
      <c r="G186" s="16">
        <f t="shared" si="4"/>
        <v>-0.01618122977</v>
      </c>
      <c r="H186" s="12"/>
      <c r="I186" s="12"/>
      <c r="J186" s="4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ht="15.75" customHeight="1">
      <c r="A187" s="62">
        <v>45540.0</v>
      </c>
      <c r="B187" s="14">
        <v>2024.0</v>
      </c>
      <c r="C187" s="15">
        <v>29.7</v>
      </c>
      <c r="D187" s="16">
        <f t="shared" si="3"/>
        <v>-0.02302631579</v>
      </c>
      <c r="E187" s="16">
        <f t="shared" si="6"/>
        <v>0.9898989899</v>
      </c>
      <c r="F187" s="16">
        <f t="shared" si="2"/>
        <v>-0.0101010101</v>
      </c>
      <c r="G187" s="16">
        <f t="shared" si="4"/>
        <v>-0.02302631579</v>
      </c>
      <c r="H187" s="12"/>
      <c r="I187" s="12"/>
      <c r="J187" s="4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ht="15.75" customHeight="1">
      <c r="A188" s="62">
        <v>45543.0</v>
      </c>
      <c r="B188" s="14">
        <v>2024.0</v>
      </c>
      <c r="C188" s="15">
        <v>29.4</v>
      </c>
      <c r="D188" s="16">
        <f t="shared" si="3"/>
        <v>-0.0101010101</v>
      </c>
      <c r="E188" s="16">
        <f t="shared" si="6"/>
        <v>0.9727891156</v>
      </c>
      <c r="F188" s="16">
        <f t="shared" si="2"/>
        <v>-0.02721088435</v>
      </c>
      <c r="G188" s="16">
        <f t="shared" si="4"/>
        <v>-0.0101010101</v>
      </c>
      <c r="H188" s="12"/>
      <c r="I188" s="12"/>
      <c r="J188" s="4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ht="15.75" customHeight="1">
      <c r="A189" s="62">
        <v>45544.0</v>
      </c>
      <c r="B189" s="14">
        <v>2024.0</v>
      </c>
      <c r="C189" s="15">
        <v>28.6</v>
      </c>
      <c r="D189" s="16">
        <f t="shared" si="3"/>
        <v>-0.02721088435</v>
      </c>
      <c r="E189" s="16">
        <f t="shared" si="6"/>
        <v>0.979020979</v>
      </c>
      <c r="F189" s="16">
        <f t="shared" si="2"/>
        <v>-0.02097902098</v>
      </c>
      <c r="G189" s="16">
        <f t="shared" si="4"/>
        <v>-0.02721088435</v>
      </c>
      <c r="H189" s="12"/>
      <c r="I189" s="12"/>
      <c r="J189" s="4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ht="15.75" customHeight="1">
      <c r="A190" s="62">
        <v>45550.0</v>
      </c>
      <c r="B190" s="14">
        <v>2024.0</v>
      </c>
      <c r="C190" s="15">
        <v>28.0</v>
      </c>
      <c r="D190" s="16">
        <f t="shared" si="3"/>
        <v>-0.02097902098</v>
      </c>
      <c r="E190" s="16">
        <f t="shared" si="6"/>
        <v>0.9928571429</v>
      </c>
      <c r="F190" s="16">
        <f t="shared" si="2"/>
        <v>-0.007142857143</v>
      </c>
      <c r="G190" s="16">
        <f t="shared" si="4"/>
        <v>-0.02097902098</v>
      </c>
      <c r="H190" s="12"/>
      <c r="I190" s="12"/>
      <c r="J190" s="4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ht="15.75" customHeight="1">
      <c r="A191" s="62">
        <v>45553.0</v>
      </c>
      <c r="B191" s="14">
        <v>2024.0</v>
      </c>
      <c r="C191" s="15">
        <v>27.8</v>
      </c>
      <c r="D191" s="16">
        <f t="shared" si="3"/>
        <v>-0.007142857143</v>
      </c>
      <c r="E191" s="16">
        <f t="shared" si="6"/>
        <v>0.9964028777</v>
      </c>
      <c r="F191" s="16">
        <f t="shared" si="2"/>
        <v>-0.003597122302</v>
      </c>
      <c r="G191" s="16">
        <f t="shared" si="4"/>
        <v>-0.007142857143</v>
      </c>
      <c r="H191" s="12"/>
      <c r="I191" s="12"/>
      <c r="J191" s="4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ht="15.75" customHeight="1">
      <c r="A192" s="62">
        <v>45554.0</v>
      </c>
      <c r="B192" s="14">
        <v>2024.0</v>
      </c>
      <c r="C192" s="15">
        <v>27.7</v>
      </c>
      <c r="D192" s="16">
        <f t="shared" si="3"/>
        <v>-0.003597122302</v>
      </c>
      <c r="E192" s="16">
        <f t="shared" si="6"/>
        <v>0.9891696751</v>
      </c>
      <c r="F192" s="16">
        <f t="shared" si="2"/>
        <v>-0.01083032491</v>
      </c>
      <c r="G192" s="16">
        <f t="shared" si="4"/>
        <v>-0.003597122302</v>
      </c>
      <c r="H192" s="12"/>
      <c r="I192" s="12"/>
      <c r="J192" s="4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ht="15.75" customHeight="1">
      <c r="A193" s="62">
        <v>45557.0</v>
      </c>
      <c r="B193" s="14">
        <v>2024.0</v>
      </c>
      <c r="C193" s="15">
        <v>27.4</v>
      </c>
      <c r="D193" s="16">
        <f t="shared" si="3"/>
        <v>-0.01083032491</v>
      </c>
      <c r="E193" s="16">
        <f t="shared" si="6"/>
        <v>1.051094891</v>
      </c>
      <c r="F193" s="16">
        <f t="shared" si="2"/>
        <v>0.05109489051</v>
      </c>
      <c r="G193" s="16">
        <f t="shared" si="4"/>
        <v>-0.01083032491</v>
      </c>
      <c r="H193" s="12"/>
      <c r="I193" s="12"/>
      <c r="J193" s="4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ht="15.75" customHeight="1">
      <c r="A194" s="62">
        <v>45559.0</v>
      </c>
      <c r="B194" s="14">
        <v>2024.0</v>
      </c>
      <c r="C194" s="15">
        <v>28.8</v>
      </c>
      <c r="D194" s="16">
        <f t="shared" si="3"/>
        <v>0.05109489051</v>
      </c>
      <c r="E194" s="16">
        <f t="shared" si="6"/>
        <v>0.9895833333</v>
      </c>
      <c r="F194" s="16">
        <f t="shared" si="2"/>
        <v>-0.01041666667</v>
      </c>
      <c r="G194" s="16" t="str">
        <f t="shared" si="4"/>
        <v> </v>
      </c>
      <c r="H194" s="12"/>
      <c r="I194" s="12"/>
      <c r="J194" s="4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ht="15.75" customHeight="1">
      <c r="A195" s="62">
        <v>45561.0</v>
      </c>
      <c r="B195" s="14">
        <v>2024.0</v>
      </c>
      <c r="C195" s="15">
        <v>28.5</v>
      </c>
      <c r="D195" s="16">
        <f t="shared" si="3"/>
        <v>-0.01041666667</v>
      </c>
      <c r="E195" s="16">
        <f t="shared" si="6"/>
        <v>1.028070175</v>
      </c>
      <c r="F195" s="16">
        <f t="shared" si="2"/>
        <v>0.02807017544</v>
      </c>
      <c r="G195" s="16">
        <f t="shared" si="4"/>
        <v>-0.01041666667</v>
      </c>
      <c r="H195" s="12"/>
      <c r="I195" s="12"/>
      <c r="J195" s="4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ht="15.75" customHeight="1">
      <c r="A196" s="62">
        <v>45564.0</v>
      </c>
      <c r="B196" s="14">
        <v>2024.0</v>
      </c>
      <c r="C196" s="15">
        <v>29.3</v>
      </c>
      <c r="D196" s="16">
        <f t="shared" si="3"/>
        <v>0.02807017544</v>
      </c>
      <c r="E196" s="16">
        <f t="shared" si="6"/>
        <v>0.9453924915</v>
      </c>
      <c r="F196" s="16">
        <f t="shared" si="2"/>
        <v>-0.05460750853</v>
      </c>
      <c r="G196" s="16" t="str">
        <f t="shared" si="4"/>
        <v> </v>
      </c>
      <c r="H196" s="12"/>
      <c r="I196" s="12"/>
      <c r="J196" s="4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ht="15.75" customHeight="1">
      <c r="A197" s="62">
        <v>45568.0</v>
      </c>
      <c r="B197" s="14">
        <v>2024.0</v>
      </c>
      <c r="C197" s="15">
        <v>27.7</v>
      </c>
      <c r="D197" s="16">
        <f t="shared" si="3"/>
        <v>-0.05460750853</v>
      </c>
      <c r="E197" s="16">
        <f t="shared" si="6"/>
        <v>0.9927797834</v>
      </c>
      <c r="F197" s="16">
        <f t="shared" si="2"/>
        <v>-0.007220216606</v>
      </c>
      <c r="G197" s="16">
        <f t="shared" si="4"/>
        <v>-0.05460750853</v>
      </c>
      <c r="H197" s="12"/>
      <c r="I197" s="12"/>
      <c r="J197" s="4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ht="15.75" customHeight="1">
      <c r="A198" s="62">
        <v>45571.0</v>
      </c>
      <c r="B198" s="14">
        <v>2024.0</v>
      </c>
      <c r="C198" s="15">
        <v>27.5</v>
      </c>
      <c r="D198" s="16">
        <f t="shared" si="3"/>
        <v>-0.007220216606</v>
      </c>
      <c r="E198" s="16">
        <f t="shared" si="6"/>
        <v>0.9563636364</v>
      </c>
      <c r="F198" s="16">
        <f t="shared" si="2"/>
        <v>-0.04363636364</v>
      </c>
      <c r="G198" s="16">
        <f t="shared" si="4"/>
        <v>-0.007220216606</v>
      </c>
      <c r="H198" s="12"/>
      <c r="I198" s="12"/>
      <c r="J198" s="4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ht="15.75" customHeight="1">
      <c r="A199" s="62">
        <v>45572.0</v>
      </c>
      <c r="B199" s="14">
        <v>2024.0</v>
      </c>
      <c r="C199" s="15">
        <v>26.3</v>
      </c>
      <c r="D199" s="16">
        <f t="shared" si="3"/>
        <v>-0.04363636364</v>
      </c>
      <c r="E199" s="16">
        <f t="shared" si="6"/>
        <v>1.003802281</v>
      </c>
      <c r="F199" s="16">
        <f t="shared" si="2"/>
        <v>0.003802281369</v>
      </c>
      <c r="G199" s="16">
        <f t="shared" si="4"/>
        <v>-0.04363636364</v>
      </c>
      <c r="H199" s="12"/>
      <c r="I199" s="12"/>
      <c r="J199" s="4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ht="15.75" customHeight="1">
      <c r="A200" s="62">
        <v>45574.0</v>
      </c>
      <c r="B200" s="14">
        <v>2024.0</v>
      </c>
      <c r="C200" s="15">
        <v>26.4</v>
      </c>
      <c r="D200" s="16">
        <f t="shared" si="3"/>
        <v>0.003802281369</v>
      </c>
      <c r="E200" s="16">
        <f t="shared" si="6"/>
        <v>0.9924242424</v>
      </c>
      <c r="F200" s="16">
        <f t="shared" si="2"/>
        <v>-0.007575757576</v>
      </c>
      <c r="G200" s="16" t="str">
        <f t="shared" si="4"/>
        <v> </v>
      </c>
      <c r="H200" s="12"/>
      <c r="I200" s="12"/>
      <c r="J200" s="4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ht="15.75" customHeight="1">
      <c r="A201" s="62">
        <v>45579.0</v>
      </c>
      <c r="B201" s="14">
        <v>2024.0</v>
      </c>
      <c r="C201" s="15">
        <v>26.2</v>
      </c>
      <c r="D201" s="16">
        <f t="shared" si="3"/>
        <v>-0.007575757576</v>
      </c>
      <c r="E201" s="16">
        <f t="shared" si="6"/>
        <v>1.026717557</v>
      </c>
      <c r="F201" s="16">
        <f t="shared" si="2"/>
        <v>0.02671755725</v>
      </c>
      <c r="G201" s="16">
        <f t="shared" si="4"/>
        <v>-0.007575757576</v>
      </c>
      <c r="H201" s="12"/>
      <c r="I201" s="12"/>
      <c r="J201" s="4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ht="15.75" customHeight="1">
      <c r="A202" s="62">
        <v>45581.0</v>
      </c>
      <c r="B202" s="14">
        <v>2024.0</v>
      </c>
      <c r="C202" s="15">
        <v>26.9</v>
      </c>
      <c r="D202" s="16">
        <f t="shared" si="3"/>
        <v>0.02671755725</v>
      </c>
      <c r="E202" s="16">
        <f t="shared" si="6"/>
        <v>0.9925650558</v>
      </c>
      <c r="F202" s="16">
        <f t="shared" si="2"/>
        <v>-0.007434944238</v>
      </c>
      <c r="G202" s="16" t="str">
        <f t="shared" si="4"/>
        <v> </v>
      </c>
      <c r="H202" s="12"/>
      <c r="I202" s="12"/>
      <c r="J202" s="4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ht="15.75" customHeight="1">
      <c r="A203" s="62">
        <v>45582.0</v>
      </c>
      <c r="B203" s="14">
        <v>2024.0</v>
      </c>
      <c r="C203" s="15">
        <v>26.7</v>
      </c>
      <c r="D203" s="16">
        <f t="shared" si="3"/>
        <v>-0.007434944238</v>
      </c>
      <c r="E203" s="16">
        <f t="shared" si="6"/>
        <v>0.9850187266</v>
      </c>
      <c r="F203" s="16">
        <f t="shared" si="2"/>
        <v>-0.01498127341</v>
      </c>
      <c r="G203" s="16">
        <f t="shared" si="4"/>
        <v>-0.007434944238</v>
      </c>
      <c r="H203" s="12"/>
      <c r="I203" s="12"/>
      <c r="J203" s="4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ht="15.75" customHeight="1">
      <c r="A204" s="62">
        <v>45585.0</v>
      </c>
      <c r="B204" s="14">
        <v>2024.0</v>
      </c>
      <c r="C204" s="15">
        <v>26.3</v>
      </c>
      <c r="D204" s="16">
        <f t="shared" si="3"/>
        <v>-0.01498127341</v>
      </c>
      <c r="E204" s="16">
        <f t="shared" si="6"/>
        <v>0.9961977186</v>
      </c>
      <c r="F204" s="16">
        <f t="shared" si="2"/>
        <v>-0.003802281369</v>
      </c>
      <c r="G204" s="16">
        <f t="shared" si="4"/>
        <v>-0.01498127341</v>
      </c>
      <c r="H204" s="12"/>
      <c r="I204" s="12"/>
      <c r="J204" s="4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ht="15.75" customHeight="1">
      <c r="A205" s="62">
        <v>45587.0</v>
      </c>
      <c r="B205" s="14">
        <v>2024.0</v>
      </c>
      <c r="C205" s="15">
        <v>26.2</v>
      </c>
      <c r="D205" s="16">
        <f t="shared" si="3"/>
        <v>-0.003802281369</v>
      </c>
      <c r="E205" s="16">
        <f t="shared" si="6"/>
        <v>0.9694656489</v>
      </c>
      <c r="F205" s="16">
        <f t="shared" si="2"/>
        <v>-0.03053435115</v>
      </c>
      <c r="G205" s="16">
        <f t="shared" si="4"/>
        <v>-0.003802281369</v>
      </c>
      <c r="H205" s="12"/>
      <c r="I205" s="12"/>
      <c r="J205" s="4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ht="15.75" customHeight="1">
      <c r="A206" s="62">
        <v>45588.0</v>
      </c>
      <c r="B206" s="14">
        <v>2024.0</v>
      </c>
      <c r="C206" s="15">
        <v>25.4</v>
      </c>
      <c r="D206" s="16">
        <f t="shared" si="3"/>
        <v>-0.03053435115</v>
      </c>
      <c r="E206" s="16">
        <f t="shared" si="6"/>
        <v>1.003937008</v>
      </c>
      <c r="F206" s="16">
        <f t="shared" si="2"/>
        <v>0.003937007874</v>
      </c>
      <c r="G206" s="16">
        <f t="shared" si="4"/>
        <v>-0.03053435115</v>
      </c>
      <c r="H206" s="12"/>
      <c r="I206" s="12"/>
      <c r="J206" s="4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ht="15.75" customHeight="1">
      <c r="A207" s="62">
        <v>45589.0</v>
      </c>
      <c r="B207" s="14">
        <v>2024.0</v>
      </c>
      <c r="C207" s="15">
        <v>25.5</v>
      </c>
      <c r="D207" s="16">
        <f t="shared" si="3"/>
        <v>0.003937007874</v>
      </c>
      <c r="E207" s="16">
        <f t="shared" si="6"/>
        <v>0.9725490196</v>
      </c>
      <c r="F207" s="16">
        <f t="shared" si="2"/>
        <v>-0.02745098039</v>
      </c>
      <c r="G207" s="16" t="str">
        <f t="shared" si="4"/>
        <v> </v>
      </c>
      <c r="H207" s="12"/>
      <c r="I207" s="12"/>
      <c r="J207" s="4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ht="15.75" customHeight="1">
      <c r="A208" s="62">
        <v>45592.0</v>
      </c>
      <c r="B208" s="14">
        <v>2024.0</v>
      </c>
      <c r="C208" s="15">
        <v>24.8</v>
      </c>
      <c r="D208" s="16">
        <f t="shared" si="3"/>
        <v>-0.02745098039</v>
      </c>
      <c r="E208" s="16">
        <f t="shared" si="6"/>
        <v>0.9717741935</v>
      </c>
      <c r="F208" s="16">
        <f t="shared" si="2"/>
        <v>-0.02822580645</v>
      </c>
      <c r="G208" s="16">
        <f t="shared" si="4"/>
        <v>-0.02745098039</v>
      </c>
      <c r="H208" s="12"/>
      <c r="I208" s="12"/>
      <c r="J208" s="4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ht="15.75" customHeight="1">
      <c r="A209" s="62">
        <v>45594.0</v>
      </c>
      <c r="B209" s="14">
        <v>2024.0</v>
      </c>
      <c r="C209" s="15">
        <v>24.1</v>
      </c>
      <c r="D209" s="16">
        <f t="shared" si="3"/>
        <v>-0.02822580645</v>
      </c>
      <c r="E209" s="16">
        <f t="shared" si="6"/>
        <v>0.9626556017</v>
      </c>
      <c r="F209" s="16">
        <f t="shared" si="2"/>
        <v>-0.03734439834</v>
      </c>
      <c r="G209" s="16">
        <f t="shared" si="4"/>
        <v>-0.02822580645</v>
      </c>
      <c r="H209" s="12"/>
      <c r="I209" s="12"/>
      <c r="J209" s="4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ht="15.75" customHeight="1">
      <c r="A210" s="62">
        <v>45595.0</v>
      </c>
      <c r="B210" s="14">
        <v>2024.0</v>
      </c>
      <c r="C210" s="15">
        <v>23.2</v>
      </c>
      <c r="D210" s="16">
        <f t="shared" si="3"/>
        <v>-0.03734439834</v>
      </c>
      <c r="E210" s="16">
        <f t="shared" si="6"/>
        <v>1.094827586</v>
      </c>
      <c r="F210" s="16">
        <f t="shared" si="2"/>
        <v>0.09482758621</v>
      </c>
      <c r="G210" s="16">
        <f t="shared" si="4"/>
        <v>-0.03734439834</v>
      </c>
      <c r="H210" s="12"/>
      <c r="I210" s="12"/>
      <c r="J210" s="4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ht="15.75" customHeight="1">
      <c r="A211" s="62">
        <v>45596.0</v>
      </c>
      <c r="B211" s="14">
        <v>2024.0</v>
      </c>
      <c r="C211" s="15">
        <v>25.4</v>
      </c>
      <c r="D211" s="16">
        <f t="shared" si="3"/>
        <v>0.09482758621</v>
      </c>
      <c r="E211" s="16">
        <f t="shared" si="6"/>
        <v>1.031496063</v>
      </c>
      <c r="F211" s="16">
        <f t="shared" si="2"/>
        <v>0.03149606299</v>
      </c>
      <c r="G211" s="16" t="str">
        <f t="shared" si="4"/>
        <v> </v>
      </c>
      <c r="H211" s="12"/>
      <c r="I211" s="12"/>
      <c r="J211" s="4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ht="15.75" customHeight="1">
      <c r="A212" s="62">
        <v>45599.0</v>
      </c>
      <c r="B212" s="14">
        <v>2024.0</v>
      </c>
      <c r="C212" s="15">
        <v>26.2</v>
      </c>
      <c r="D212" s="16">
        <f t="shared" si="3"/>
        <v>0.03149606299</v>
      </c>
      <c r="E212" s="16">
        <f t="shared" si="6"/>
        <v>1.057251908</v>
      </c>
      <c r="F212" s="16">
        <f t="shared" si="2"/>
        <v>0.0572519084</v>
      </c>
      <c r="G212" s="16" t="str">
        <f t="shared" si="4"/>
        <v> </v>
      </c>
      <c r="H212" s="12"/>
      <c r="I212" s="12"/>
      <c r="J212" s="4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ht="15.75" customHeight="1">
      <c r="A213" s="62">
        <v>45600.0</v>
      </c>
      <c r="B213" s="14">
        <v>2024.0</v>
      </c>
      <c r="C213" s="15">
        <v>27.7</v>
      </c>
      <c r="D213" s="16">
        <f t="shared" si="3"/>
        <v>0.0572519084</v>
      </c>
      <c r="E213" s="16">
        <f t="shared" si="6"/>
        <v>0.9675090253</v>
      </c>
      <c r="F213" s="16">
        <f t="shared" si="2"/>
        <v>-0.03249097473</v>
      </c>
      <c r="G213" s="16" t="str">
        <f t="shared" si="4"/>
        <v> </v>
      </c>
      <c r="H213" s="12"/>
      <c r="I213" s="12"/>
      <c r="J213" s="4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ht="15.75" customHeight="1">
      <c r="A214" s="62">
        <v>45602.0</v>
      </c>
      <c r="B214" s="14">
        <v>2024.0</v>
      </c>
      <c r="C214" s="15">
        <v>26.8</v>
      </c>
      <c r="D214" s="16">
        <f t="shared" si="3"/>
        <v>-0.03249097473</v>
      </c>
      <c r="E214" s="16">
        <f t="shared" si="6"/>
        <v>1.018656716</v>
      </c>
      <c r="F214" s="16">
        <f t="shared" si="2"/>
        <v>0.01865671642</v>
      </c>
      <c r="G214" s="16">
        <f t="shared" si="4"/>
        <v>-0.03249097473</v>
      </c>
      <c r="H214" s="12"/>
      <c r="I214" s="12"/>
      <c r="J214" s="4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ht="15.75" customHeight="1">
      <c r="A215" s="62">
        <v>45603.0</v>
      </c>
      <c r="B215" s="14">
        <v>2024.0</v>
      </c>
      <c r="C215" s="15">
        <v>27.3</v>
      </c>
      <c r="D215" s="16">
        <f t="shared" si="3"/>
        <v>0.01865671642</v>
      </c>
      <c r="E215" s="16">
        <f t="shared" si="6"/>
        <v>0.978021978</v>
      </c>
      <c r="F215" s="16">
        <f t="shared" si="2"/>
        <v>-0.02197802198</v>
      </c>
      <c r="G215" s="16" t="str">
        <f t="shared" si="4"/>
        <v> </v>
      </c>
      <c r="H215" s="12"/>
      <c r="I215" s="12"/>
      <c r="J215" s="4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ht="15.75" customHeight="1">
      <c r="A216" s="62">
        <v>45606.0</v>
      </c>
      <c r="B216" s="14">
        <v>2024.0</v>
      </c>
      <c r="C216" s="15">
        <v>26.7</v>
      </c>
      <c r="D216" s="16">
        <f t="shared" si="3"/>
        <v>-0.02197802198</v>
      </c>
      <c r="E216" s="16">
        <f t="shared" si="6"/>
        <v>1.003745318</v>
      </c>
      <c r="F216" s="16">
        <f t="shared" si="2"/>
        <v>0.003745318352</v>
      </c>
      <c r="G216" s="16">
        <f t="shared" si="4"/>
        <v>-0.02197802198</v>
      </c>
      <c r="H216" s="12"/>
      <c r="I216" s="12"/>
      <c r="J216" s="4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ht="15.75" customHeight="1">
      <c r="A217" s="62">
        <v>45607.0</v>
      </c>
      <c r="B217" s="14">
        <v>2024.0</v>
      </c>
      <c r="C217" s="15">
        <v>26.8</v>
      </c>
      <c r="D217" s="16">
        <f t="shared" si="3"/>
        <v>0.003745318352</v>
      </c>
      <c r="E217" s="16">
        <f t="shared" si="6"/>
        <v>0.9813432836</v>
      </c>
      <c r="F217" s="16">
        <f t="shared" si="2"/>
        <v>-0.01865671642</v>
      </c>
      <c r="G217" s="16" t="str">
        <f t="shared" si="4"/>
        <v> </v>
      </c>
      <c r="H217" s="12"/>
      <c r="I217" s="12"/>
      <c r="J217" s="4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ht="15.75" customHeight="1">
      <c r="A218" s="62">
        <v>45608.0</v>
      </c>
      <c r="B218" s="14">
        <v>2024.0</v>
      </c>
      <c r="C218" s="15">
        <v>26.3</v>
      </c>
      <c r="D218" s="16">
        <f t="shared" si="3"/>
        <v>-0.01865671642</v>
      </c>
      <c r="E218" s="16">
        <f t="shared" si="6"/>
        <v>1.019011407</v>
      </c>
      <c r="F218" s="16">
        <f t="shared" si="2"/>
        <v>0.01901140684</v>
      </c>
      <c r="G218" s="16">
        <f t="shared" si="4"/>
        <v>-0.01865671642</v>
      </c>
      <c r="H218" s="12"/>
      <c r="I218" s="12"/>
      <c r="J218" s="4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ht="15.75" customHeight="1">
      <c r="A219" s="62">
        <v>45609.0</v>
      </c>
      <c r="B219" s="14">
        <v>2024.0</v>
      </c>
      <c r="C219" s="15">
        <v>26.8</v>
      </c>
      <c r="D219" s="16">
        <f t="shared" si="3"/>
        <v>0.01901140684</v>
      </c>
      <c r="E219" s="16">
        <f t="shared" si="6"/>
        <v>0.9925373134</v>
      </c>
      <c r="F219" s="16">
        <f t="shared" si="2"/>
        <v>-0.007462686567</v>
      </c>
      <c r="G219" s="16" t="str">
        <f t="shared" si="4"/>
        <v> </v>
      </c>
      <c r="H219" s="12"/>
      <c r="I219" s="12"/>
      <c r="J219" s="4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ht="15.75" customHeight="1">
      <c r="A220" s="62">
        <v>45610.0</v>
      </c>
      <c r="B220" s="14">
        <v>2024.0</v>
      </c>
      <c r="C220" s="15">
        <v>26.6</v>
      </c>
      <c r="D220" s="16">
        <f t="shared" si="3"/>
        <v>-0.007462686567</v>
      </c>
      <c r="E220" s="16">
        <f t="shared" si="6"/>
        <v>0.9887218045</v>
      </c>
      <c r="F220" s="16">
        <f t="shared" si="2"/>
        <v>-0.01127819549</v>
      </c>
      <c r="G220" s="16">
        <f t="shared" si="4"/>
        <v>-0.007462686567</v>
      </c>
      <c r="H220" s="12"/>
      <c r="I220" s="12"/>
      <c r="J220" s="4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ht="15.75" customHeight="1">
      <c r="A221" s="62">
        <v>45613.0</v>
      </c>
      <c r="B221" s="14">
        <v>2024.0</v>
      </c>
      <c r="C221" s="15">
        <v>26.3</v>
      </c>
      <c r="D221" s="16">
        <f t="shared" si="3"/>
        <v>-0.01127819549</v>
      </c>
      <c r="E221" s="16">
        <f t="shared" si="6"/>
        <v>1.015209125</v>
      </c>
      <c r="F221" s="16">
        <f t="shared" si="2"/>
        <v>0.01520912548</v>
      </c>
      <c r="G221" s="16">
        <f t="shared" si="4"/>
        <v>-0.01127819549</v>
      </c>
      <c r="H221" s="12"/>
      <c r="I221" s="12"/>
      <c r="J221" s="4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ht="15.75" customHeight="1">
      <c r="A222" s="62">
        <v>45614.0</v>
      </c>
      <c r="B222" s="64">
        <v>2024.0</v>
      </c>
      <c r="C222" s="15">
        <v>26.7</v>
      </c>
      <c r="D222" s="16">
        <f t="shared" si="3"/>
        <v>0.01520912548</v>
      </c>
      <c r="E222" s="16">
        <f t="shared" si="6"/>
        <v>0.9925093633</v>
      </c>
      <c r="F222" s="16">
        <f t="shared" si="2"/>
        <v>-0.007490636704</v>
      </c>
      <c r="G222" s="16" t="str">
        <f t="shared" si="4"/>
        <v> </v>
      </c>
      <c r="H222" s="12"/>
      <c r="I222" s="12"/>
      <c r="J222" s="4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ht="15.75" customHeight="1">
      <c r="A223" s="62">
        <v>45615.0</v>
      </c>
      <c r="B223" s="64">
        <v>2024.0</v>
      </c>
      <c r="C223" s="15">
        <v>26.5</v>
      </c>
      <c r="D223" s="16">
        <f t="shared" si="3"/>
        <v>-0.007490636704</v>
      </c>
      <c r="E223" s="16">
        <f t="shared" si="6"/>
        <v>0.9886792453</v>
      </c>
      <c r="F223" s="16">
        <f t="shared" si="2"/>
        <v>-0.01132075472</v>
      </c>
      <c r="G223" s="16">
        <f t="shared" si="4"/>
        <v>-0.007490636704</v>
      </c>
      <c r="H223" s="12"/>
      <c r="I223" s="12"/>
      <c r="J223" s="4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ht="15.75" customHeight="1">
      <c r="A224" s="62">
        <v>45617.0</v>
      </c>
      <c r="B224" s="64">
        <v>2024.0</v>
      </c>
      <c r="C224" s="15">
        <v>26.2</v>
      </c>
      <c r="D224" s="16">
        <f t="shared" si="3"/>
        <v>-0.01132075472</v>
      </c>
      <c r="E224" s="16">
        <f t="shared" si="6"/>
        <v>0.9923664122</v>
      </c>
      <c r="F224" s="16">
        <f t="shared" si="2"/>
        <v>-0.007633587786</v>
      </c>
      <c r="G224" s="16">
        <f t="shared" si="4"/>
        <v>-0.01132075472</v>
      </c>
      <c r="H224" s="12"/>
      <c r="I224" s="12"/>
      <c r="J224" s="4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ht="15.75" customHeight="1">
      <c r="A225" s="62">
        <v>45620.0</v>
      </c>
      <c r="B225" s="64">
        <v>2024.0</v>
      </c>
      <c r="C225" s="15">
        <v>26.0</v>
      </c>
      <c r="D225" s="16">
        <f t="shared" si="3"/>
        <v>-0.007633587786</v>
      </c>
      <c r="E225" s="16">
        <f t="shared" si="6"/>
        <v>0.9961538462</v>
      </c>
      <c r="F225" s="16">
        <f t="shared" si="2"/>
        <v>-0.003846153846</v>
      </c>
      <c r="G225" s="16">
        <f t="shared" si="4"/>
        <v>-0.007633587786</v>
      </c>
      <c r="H225" s="12"/>
      <c r="I225" s="12"/>
      <c r="J225" s="4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ht="15.75" customHeight="1">
      <c r="A226" s="62">
        <v>45621.0</v>
      </c>
      <c r="B226" s="64">
        <v>2024.0</v>
      </c>
      <c r="C226" s="15">
        <v>25.9</v>
      </c>
      <c r="D226" s="16">
        <f t="shared" si="3"/>
        <v>-0.003846153846</v>
      </c>
      <c r="E226" s="16">
        <f t="shared" si="6"/>
        <v>0.9845559846</v>
      </c>
      <c r="F226" s="16">
        <f t="shared" si="2"/>
        <v>-0.01544401544</v>
      </c>
      <c r="G226" s="16">
        <f t="shared" si="4"/>
        <v>-0.003846153846</v>
      </c>
      <c r="H226" s="12"/>
      <c r="I226" s="12"/>
      <c r="J226" s="4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ht="15.75" customHeight="1">
      <c r="A227" s="62">
        <v>45624.0</v>
      </c>
      <c r="B227" s="64">
        <v>2024.0</v>
      </c>
      <c r="C227" s="15">
        <v>25.5</v>
      </c>
      <c r="D227" s="16">
        <f t="shared" si="3"/>
        <v>-0.01544401544</v>
      </c>
      <c r="E227" s="16">
        <f t="shared" si="6"/>
        <v>0.9960784314</v>
      </c>
      <c r="F227" s="16">
        <f t="shared" si="2"/>
        <v>-0.003921568627</v>
      </c>
      <c r="G227" s="16">
        <f t="shared" si="4"/>
        <v>-0.01544401544</v>
      </c>
      <c r="H227" s="12"/>
      <c r="I227" s="12"/>
      <c r="J227" s="4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ht="15.75" customHeight="1">
      <c r="A228" s="62">
        <v>45627.0</v>
      </c>
      <c r="B228" s="64">
        <v>2024.0</v>
      </c>
      <c r="C228" s="15">
        <v>25.4</v>
      </c>
      <c r="D228" s="16">
        <f t="shared" si="3"/>
        <v>-0.003921568627</v>
      </c>
      <c r="E228" s="16">
        <f t="shared" si="6"/>
        <v>1.027559055</v>
      </c>
      <c r="F228" s="16">
        <f t="shared" si="2"/>
        <v>0.02755905512</v>
      </c>
      <c r="G228" s="16">
        <f t="shared" si="4"/>
        <v>-0.003921568627</v>
      </c>
      <c r="H228" s="12"/>
      <c r="I228" s="12"/>
      <c r="J228" s="4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ht="15.75" customHeight="1">
      <c r="A229" s="62">
        <v>45628.0</v>
      </c>
      <c r="B229" s="64">
        <v>2024.0</v>
      </c>
      <c r="C229" s="15">
        <v>26.1</v>
      </c>
      <c r="D229" s="16">
        <f t="shared" si="3"/>
        <v>0.02755905512</v>
      </c>
      <c r="E229" s="16">
        <f t="shared" si="6"/>
        <v>0.9923371648</v>
      </c>
      <c r="F229" s="16">
        <f t="shared" si="2"/>
        <v>-0.007662835249</v>
      </c>
      <c r="G229" s="16" t="str">
        <f t="shared" si="4"/>
        <v> </v>
      </c>
      <c r="H229" s="12"/>
      <c r="I229" s="12"/>
      <c r="J229" s="4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ht="15.75" customHeight="1">
      <c r="A230" s="62">
        <v>45629.0</v>
      </c>
      <c r="B230" s="64">
        <v>2024.0</v>
      </c>
      <c r="C230" s="15">
        <v>25.9</v>
      </c>
      <c r="D230" s="16">
        <f t="shared" si="3"/>
        <v>-0.007662835249</v>
      </c>
      <c r="E230" s="16">
        <f t="shared" si="6"/>
        <v>1.003861004</v>
      </c>
      <c r="F230" s="16">
        <f t="shared" si="2"/>
        <v>0.003861003861</v>
      </c>
      <c r="G230" s="16">
        <f t="shared" si="4"/>
        <v>-0.007662835249</v>
      </c>
      <c r="H230" s="12"/>
      <c r="I230" s="12"/>
      <c r="J230" s="4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ht="15.75" customHeight="1">
      <c r="A231" s="62">
        <v>45631.0</v>
      </c>
      <c r="B231" s="64">
        <v>2024.0</v>
      </c>
      <c r="C231" s="15">
        <v>26.0</v>
      </c>
      <c r="D231" s="16">
        <f t="shared" si="3"/>
        <v>0.003861003861</v>
      </c>
      <c r="E231" s="16">
        <f t="shared" si="6"/>
        <v>1.034615385</v>
      </c>
      <c r="F231" s="16">
        <f t="shared" si="2"/>
        <v>0.03461538462</v>
      </c>
      <c r="G231" s="16" t="str">
        <f t="shared" si="4"/>
        <v> </v>
      </c>
      <c r="H231" s="12"/>
      <c r="I231" s="12"/>
      <c r="J231" s="4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ht="15.75" customHeight="1">
      <c r="A232" s="62">
        <v>45634.0</v>
      </c>
      <c r="B232" s="64">
        <v>2024.0</v>
      </c>
      <c r="C232" s="15">
        <v>26.9</v>
      </c>
      <c r="D232" s="16">
        <f t="shared" si="3"/>
        <v>0.03461538462</v>
      </c>
      <c r="E232" s="16">
        <f t="shared" si="6"/>
        <v>0.9814126394</v>
      </c>
      <c r="F232" s="16">
        <f t="shared" si="2"/>
        <v>-0.01858736059</v>
      </c>
      <c r="G232" s="16" t="str">
        <f t="shared" si="4"/>
        <v> </v>
      </c>
      <c r="H232" s="12"/>
      <c r="I232" s="12"/>
      <c r="J232" s="4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ht="15.75" customHeight="1">
      <c r="A233" s="62">
        <v>45635.0</v>
      </c>
      <c r="B233" s="64">
        <v>2024.0</v>
      </c>
      <c r="C233" s="15">
        <v>26.4</v>
      </c>
      <c r="D233" s="16">
        <f t="shared" si="3"/>
        <v>-0.01858736059</v>
      </c>
      <c r="E233" s="16">
        <f t="shared" si="6"/>
        <v>0.9962121212</v>
      </c>
      <c r="F233" s="16">
        <f t="shared" si="2"/>
        <v>-0.003787878788</v>
      </c>
      <c r="G233" s="16">
        <f t="shared" si="4"/>
        <v>-0.01858736059</v>
      </c>
      <c r="H233" s="12"/>
      <c r="I233" s="12"/>
      <c r="J233" s="4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ht="15.75" customHeight="1">
      <c r="A234" s="62">
        <v>45636.0</v>
      </c>
      <c r="B234" s="64">
        <v>2024.0</v>
      </c>
      <c r="C234" s="15">
        <v>26.3</v>
      </c>
      <c r="D234" s="16">
        <f t="shared" si="3"/>
        <v>-0.003787878788</v>
      </c>
      <c r="E234" s="16">
        <f t="shared" si="6"/>
        <v>1.011406844</v>
      </c>
      <c r="F234" s="16">
        <f t="shared" si="2"/>
        <v>0.01140684411</v>
      </c>
      <c r="G234" s="16">
        <f t="shared" si="4"/>
        <v>-0.003787878788</v>
      </c>
      <c r="H234" s="12"/>
      <c r="I234" s="12"/>
      <c r="J234" s="4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ht="15.75" customHeight="1">
      <c r="A235" s="62">
        <v>45638.0</v>
      </c>
      <c r="B235" s="64">
        <v>2024.0</v>
      </c>
      <c r="C235" s="15">
        <v>26.6</v>
      </c>
      <c r="D235" s="16">
        <f t="shared" si="3"/>
        <v>0.01140684411</v>
      </c>
      <c r="E235" s="16">
        <f t="shared" si="6"/>
        <v>0.992481203</v>
      </c>
      <c r="F235" s="16">
        <f t="shared" si="2"/>
        <v>-0.007518796992</v>
      </c>
      <c r="G235" s="16" t="str">
        <f t="shared" si="4"/>
        <v> </v>
      </c>
      <c r="H235" s="12"/>
      <c r="I235" s="12"/>
      <c r="J235" s="4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ht="15.75" customHeight="1">
      <c r="A236" s="62">
        <v>45641.0</v>
      </c>
      <c r="B236" s="64">
        <v>2024.0</v>
      </c>
      <c r="C236" s="15">
        <v>26.4</v>
      </c>
      <c r="D236" s="16">
        <f t="shared" si="3"/>
        <v>-0.007518796992</v>
      </c>
      <c r="E236" s="16">
        <f t="shared" si="6"/>
        <v>0.9848484848</v>
      </c>
      <c r="F236" s="16">
        <f t="shared" si="2"/>
        <v>-0.01515151515</v>
      </c>
      <c r="G236" s="16">
        <f t="shared" si="4"/>
        <v>-0.007518796992</v>
      </c>
      <c r="H236" s="12"/>
      <c r="I236" s="12"/>
      <c r="J236" s="4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ht="15.75" customHeight="1">
      <c r="A237" s="62">
        <v>45643.0</v>
      </c>
      <c r="B237" s="64">
        <v>2024.0</v>
      </c>
      <c r="C237" s="15">
        <v>26.0</v>
      </c>
      <c r="D237" s="16">
        <f t="shared" si="3"/>
        <v>-0.01515151515</v>
      </c>
      <c r="E237" s="16">
        <f t="shared" si="6"/>
        <v>1.015384615</v>
      </c>
      <c r="F237" s="16">
        <f t="shared" si="2"/>
        <v>0.01538461538</v>
      </c>
      <c r="G237" s="16">
        <f t="shared" si="4"/>
        <v>-0.01515151515</v>
      </c>
      <c r="H237" s="12"/>
      <c r="I237" s="12"/>
      <c r="J237" s="4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ht="15.75" customHeight="1">
      <c r="A238" s="62">
        <v>45644.0</v>
      </c>
      <c r="B238" s="64">
        <v>2024.0</v>
      </c>
      <c r="C238" s="15">
        <v>26.4</v>
      </c>
      <c r="D238" s="16">
        <f t="shared" si="3"/>
        <v>0.01538461538</v>
      </c>
      <c r="E238" s="16">
        <f t="shared" si="6"/>
        <v>1.007575758</v>
      </c>
      <c r="F238" s="16">
        <f t="shared" si="2"/>
        <v>0.007575757576</v>
      </c>
      <c r="G238" s="16" t="str">
        <f t="shared" si="4"/>
        <v> </v>
      </c>
      <c r="H238" s="12"/>
      <c r="I238" s="12"/>
      <c r="J238" s="4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ht="15.75" customHeight="1">
      <c r="A239" s="62">
        <v>45645.0</v>
      </c>
      <c r="B239" s="64">
        <v>2024.0</v>
      </c>
      <c r="C239" s="15">
        <v>26.6</v>
      </c>
      <c r="D239" s="16">
        <f t="shared" si="3"/>
        <v>0.007575757576</v>
      </c>
      <c r="E239" s="16">
        <f t="shared" si="6"/>
        <v>1.045112782</v>
      </c>
      <c r="F239" s="16">
        <f t="shared" si="2"/>
        <v>0.04511278195</v>
      </c>
      <c r="G239" s="16" t="str">
        <f t="shared" si="4"/>
        <v> </v>
      </c>
      <c r="H239" s="12"/>
      <c r="I239" s="12"/>
      <c r="J239" s="4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ht="15.75" customHeight="1">
      <c r="A240" s="62">
        <v>45648.0</v>
      </c>
      <c r="B240" s="64">
        <v>2024.0</v>
      </c>
      <c r="C240" s="15">
        <v>27.8</v>
      </c>
      <c r="D240" s="16">
        <f t="shared" si="3"/>
        <v>0.04511278195</v>
      </c>
      <c r="E240" s="16">
        <f t="shared" si="6"/>
        <v>1.017985612</v>
      </c>
      <c r="F240" s="16">
        <f t="shared" si="2"/>
        <v>0.01798561151</v>
      </c>
      <c r="G240" s="16" t="str">
        <f t="shared" si="4"/>
        <v> </v>
      </c>
      <c r="H240" s="12"/>
      <c r="I240" s="12"/>
      <c r="J240" s="4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ht="15.75" customHeight="1">
      <c r="A241" s="62">
        <v>45650.0</v>
      </c>
      <c r="B241" s="64">
        <v>2024.0</v>
      </c>
      <c r="C241" s="15">
        <v>28.3</v>
      </c>
      <c r="D241" s="16">
        <f t="shared" si="3"/>
        <v>0.01798561151</v>
      </c>
      <c r="E241" s="16">
        <f t="shared" si="6"/>
        <v>1.007067138</v>
      </c>
      <c r="F241" s="16">
        <f t="shared" si="2"/>
        <v>0.007067137809</v>
      </c>
      <c r="G241" s="16" t="str">
        <f t="shared" si="4"/>
        <v> </v>
      </c>
      <c r="H241" s="12"/>
      <c r="I241" s="12"/>
      <c r="J241" s="4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ht="15.75" customHeight="1">
      <c r="A242" s="62">
        <v>45652.0</v>
      </c>
      <c r="B242" s="64">
        <v>2024.0</v>
      </c>
      <c r="C242" s="15">
        <v>28.5</v>
      </c>
      <c r="D242" s="16">
        <f t="shared" si="3"/>
        <v>0.007067137809</v>
      </c>
      <c r="E242" s="16">
        <f t="shared" si="6"/>
        <v>0.9859649123</v>
      </c>
      <c r="F242" s="16">
        <f t="shared" si="2"/>
        <v>-0.01403508772</v>
      </c>
      <c r="G242" s="16" t="str">
        <f t="shared" si="4"/>
        <v> </v>
      </c>
      <c r="H242" s="12"/>
      <c r="I242" s="12"/>
      <c r="J242" s="4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ht="15.75" customHeight="1">
      <c r="A243" s="62">
        <v>45655.0</v>
      </c>
      <c r="B243" s="64">
        <v>2024.0</v>
      </c>
      <c r="C243" s="15">
        <v>28.1</v>
      </c>
      <c r="D243" s="16">
        <f t="shared" si="3"/>
        <v>-0.01403508772</v>
      </c>
      <c r="E243" s="16">
        <f t="shared" si="6"/>
        <v>0.9964412811</v>
      </c>
      <c r="F243" s="16">
        <f t="shared" si="2"/>
        <v>-0.003558718861</v>
      </c>
      <c r="G243" s="16">
        <f t="shared" si="4"/>
        <v>-0.01403508772</v>
      </c>
      <c r="H243" s="12"/>
      <c r="I243" s="12"/>
      <c r="J243" s="4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ht="15.75" customHeight="1">
      <c r="A244" s="62">
        <v>45656.0</v>
      </c>
      <c r="B244" s="64">
        <v>2024.0</v>
      </c>
      <c r="C244" s="15">
        <v>28.0</v>
      </c>
      <c r="D244" s="16">
        <f t="shared" si="3"/>
        <v>-0.003558718861</v>
      </c>
      <c r="E244" s="16">
        <f t="shared" si="6"/>
        <v>1.017857143</v>
      </c>
      <c r="F244" s="16">
        <f t="shared" si="2"/>
        <v>0.01785714286</v>
      </c>
      <c r="G244" s="16">
        <f t="shared" si="4"/>
        <v>-0.003558718861</v>
      </c>
      <c r="H244" s="12"/>
      <c r="I244" s="12"/>
      <c r="J244" s="4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ht="15.75" customHeight="1">
      <c r="A245" s="62">
        <v>45658.0</v>
      </c>
      <c r="B245" s="64">
        <v>2025.0</v>
      </c>
      <c r="C245" s="15">
        <v>28.5</v>
      </c>
      <c r="D245" s="16">
        <f t="shared" si="3"/>
        <v>0.01785714286</v>
      </c>
      <c r="E245" s="16">
        <f t="shared" si="6"/>
        <v>0.9929824561</v>
      </c>
      <c r="F245" s="16">
        <f t="shared" si="2"/>
        <v>-0.00701754386</v>
      </c>
      <c r="G245" s="16" t="str">
        <f t="shared" si="4"/>
        <v> </v>
      </c>
      <c r="H245" s="12"/>
      <c r="I245" s="12"/>
      <c r="J245" s="4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ht="15.75" customHeight="1">
      <c r="A246" s="62">
        <v>45659.0</v>
      </c>
      <c r="B246" s="64">
        <v>2025.0</v>
      </c>
      <c r="C246" s="15">
        <v>28.3</v>
      </c>
      <c r="D246" s="16">
        <f t="shared" si="3"/>
        <v>-0.00701754386</v>
      </c>
      <c r="E246" s="16">
        <f t="shared" si="6"/>
        <v>1.038869258</v>
      </c>
      <c r="F246" s="16">
        <f t="shared" si="2"/>
        <v>0.03886925795</v>
      </c>
      <c r="G246" s="16">
        <f t="shared" si="4"/>
        <v>-0.00701754386</v>
      </c>
      <c r="H246" s="12"/>
      <c r="I246" s="12"/>
      <c r="J246" s="4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ht="15.75" customHeight="1">
      <c r="A247" s="62">
        <v>45663.0</v>
      </c>
      <c r="B247" s="64">
        <v>2025.0</v>
      </c>
      <c r="C247" s="15">
        <v>29.4</v>
      </c>
      <c r="D247" s="16">
        <f t="shared" si="3"/>
        <v>0.03886925795</v>
      </c>
      <c r="E247" s="16">
        <f t="shared" si="6"/>
        <v>0.9863945578</v>
      </c>
      <c r="F247" s="16">
        <f t="shared" si="2"/>
        <v>-0.01360544218</v>
      </c>
      <c r="G247" s="16" t="str">
        <f t="shared" si="4"/>
        <v> </v>
      </c>
      <c r="H247" s="12"/>
      <c r="I247" s="12"/>
      <c r="J247" s="4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ht="15.75" customHeight="1">
      <c r="A248" s="62">
        <v>45665.0</v>
      </c>
      <c r="B248" s="64">
        <v>2025.0</v>
      </c>
      <c r="C248" s="15">
        <v>29.0</v>
      </c>
      <c r="D248" s="16">
        <f t="shared" si="3"/>
        <v>-0.01360544218</v>
      </c>
      <c r="E248" s="16">
        <f t="shared" si="6"/>
        <v>1.017241379</v>
      </c>
      <c r="F248" s="16">
        <f t="shared" si="2"/>
        <v>0.01724137931</v>
      </c>
      <c r="G248" s="16">
        <f t="shared" si="4"/>
        <v>-0.01360544218</v>
      </c>
      <c r="H248" s="12"/>
      <c r="I248" s="12"/>
      <c r="J248" s="4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ht="15.75" customHeight="1">
      <c r="A249" s="62">
        <v>45666.0</v>
      </c>
      <c r="B249" s="64">
        <v>2025.0</v>
      </c>
      <c r="C249" s="15">
        <v>29.5</v>
      </c>
      <c r="D249" s="16">
        <f t="shared" si="3"/>
        <v>0.01724137931</v>
      </c>
      <c r="E249" s="16">
        <f t="shared" si="6"/>
        <v>0.986440678</v>
      </c>
      <c r="F249" s="16">
        <f t="shared" si="2"/>
        <v>-0.01355932203</v>
      </c>
      <c r="G249" s="16" t="str">
        <f t="shared" si="4"/>
        <v> </v>
      </c>
      <c r="H249" s="12"/>
      <c r="I249" s="12"/>
      <c r="J249" s="4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ht="15.75" customHeight="1">
      <c r="A250" s="62">
        <v>45669.0</v>
      </c>
      <c r="B250" s="64">
        <v>2025.0</v>
      </c>
      <c r="C250" s="15">
        <v>29.1</v>
      </c>
      <c r="D250" s="16">
        <f t="shared" si="3"/>
        <v>-0.01355932203</v>
      </c>
      <c r="E250" s="16">
        <f t="shared" si="6"/>
        <v>1.013745704</v>
      </c>
      <c r="F250" s="16">
        <f t="shared" si="2"/>
        <v>0.01374570447</v>
      </c>
      <c r="G250" s="16">
        <f t="shared" si="4"/>
        <v>-0.01355932203</v>
      </c>
      <c r="H250" s="12"/>
      <c r="I250" s="12"/>
      <c r="J250" s="4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ht="15.75" customHeight="1">
      <c r="A251" s="62">
        <v>45671.0</v>
      </c>
      <c r="B251" s="64">
        <v>2025.0</v>
      </c>
      <c r="C251" s="15">
        <v>29.5</v>
      </c>
      <c r="D251" s="16">
        <f t="shared" si="3"/>
        <v>0.01374570447</v>
      </c>
      <c r="E251" s="16">
        <f t="shared" si="6"/>
        <v>0.993220339</v>
      </c>
      <c r="F251" s="16">
        <f t="shared" si="2"/>
        <v>-0.006779661017</v>
      </c>
      <c r="G251" s="16" t="str">
        <f t="shared" si="4"/>
        <v> </v>
      </c>
      <c r="H251" s="12"/>
      <c r="I251" s="12"/>
      <c r="J251" s="4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ht="15.75" customHeight="1">
      <c r="A252" s="62">
        <v>45673.0</v>
      </c>
      <c r="B252" s="64">
        <v>2025.0</v>
      </c>
      <c r="C252" s="15">
        <v>29.3</v>
      </c>
      <c r="D252" s="16">
        <f t="shared" si="3"/>
        <v>-0.006779661017</v>
      </c>
      <c r="E252" s="16">
        <f t="shared" si="6"/>
        <v>0.9829351536</v>
      </c>
      <c r="F252" s="16">
        <f t="shared" si="2"/>
        <v>-0.01706484642</v>
      </c>
      <c r="G252" s="16">
        <f t="shared" si="4"/>
        <v>-0.006779661017</v>
      </c>
      <c r="H252" s="12"/>
      <c r="I252" s="12"/>
      <c r="J252" s="4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ht="15.75" customHeight="1">
      <c r="A253" s="62">
        <v>45676.0</v>
      </c>
      <c r="B253" s="64">
        <v>2025.0</v>
      </c>
      <c r="C253" s="15">
        <v>28.8</v>
      </c>
      <c r="D253" s="16">
        <f t="shared" si="3"/>
        <v>-0.01706484642</v>
      </c>
      <c r="E253" s="16">
        <f t="shared" si="6"/>
        <v>0.9861111111</v>
      </c>
      <c r="F253" s="16">
        <f t="shared" si="2"/>
        <v>-0.01388888889</v>
      </c>
      <c r="G253" s="16">
        <f t="shared" si="4"/>
        <v>-0.01706484642</v>
      </c>
      <c r="H253" s="12"/>
      <c r="I253" s="12"/>
      <c r="J253" s="4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ht="15.75" customHeight="1">
      <c r="A254" s="62">
        <v>45677.0</v>
      </c>
      <c r="B254" s="64">
        <v>2025.0</v>
      </c>
      <c r="C254" s="15">
        <v>28.4</v>
      </c>
      <c r="D254" s="16">
        <f t="shared" si="3"/>
        <v>-0.01388888889</v>
      </c>
      <c r="E254" s="16">
        <f t="shared" si="6"/>
        <v>1.003521127</v>
      </c>
      <c r="F254" s="16">
        <f t="shared" si="2"/>
        <v>0.003521126761</v>
      </c>
      <c r="G254" s="16">
        <f t="shared" si="4"/>
        <v>-0.01388888889</v>
      </c>
      <c r="H254" s="12"/>
      <c r="I254" s="12"/>
      <c r="J254" s="4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ht="15.75" customHeight="1">
      <c r="A255" s="62">
        <v>45678.0</v>
      </c>
      <c r="B255" s="64">
        <v>2025.0</v>
      </c>
      <c r="C255" s="15">
        <v>28.5</v>
      </c>
      <c r="D255" s="16">
        <f t="shared" si="3"/>
        <v>0.003521126761</v>
      </c>
      <c r="E255" s="16">
        <f t="shared" si="6"/>
        <v>1.003508772</v>
      </c>
      <c r="F255" s="16">
        <f t="shared" si="2"/>
        <v>0.00350877193</v>
      </c>
      <c r="G255" s="16" t="str">
        <f t="shared" si="4"/>
        <v> </v>
      </c>
      <c r="H255" s="12"/>
      <c r="I255" s="12"/>
      <c r="J255" s="4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ht="15.75" customHeight="1">
      <c r="A256" s="62">
        <v>45679.0</v>
      </c>
      <c r="B256" s="64">
        <v>2025.0</v>
      </c>
      <c r="C256" s="15">
        <v>28.6</v>
      </c>
      <c r="D256" s="16">
        <f t="shared" si="3"/>
        <v>0.00350877193</v>
      </c>
      <c r="E256" s="16">
        <f t="shared" si="6"/>
        <v>0.993006993</v>
      </c>
      <c r="F256" s="16">
        <f t="shared" si="2"/>
        <v>-0.006993006993</v>
      </c>
      <c r="G256" s="16" t="str">
        <f t="shared" si="4"/>
        <v> </v>
      </c>
      <c r="H256" s="12"/>
      <c r="I256" s="12"/>
      <c r="J256" s="4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ht="15.75" customHeight="1">
      <c r="A257" s="62">
        <v>45680.0</v>
      </c>
      <c r="B257" s="64">
        <v>2025.0</v>
      </c>
      <c r="C257" s="15">
        <v>28.4</v>
      </c>
      <c r="D257" s="16">
        <f t="shared" si="3"/>
        <v>-0.006993006993</v>
      </c>
      <c r="E257" s="16">
        <f t="shared" si="6"/>
        <v>0.9894366197</v>
      </c>
      <c r="F257" s="16">
        <f t="shared" si="2"/>
        <v>-0.01056338028</v>
      </c>
      <c r="G257" s="16">
        <f t="shared" si="4"/>
        <v>-0.006993006993</v>
      </c>
      <c r="H257" s="12"/>
      <c r="I257" s="12"/>
      <c r="J257" s="4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ht="15.75" customHeight="1">
      <c r="A258" s="62">
        <v>45683.0</v>
      </c>
      <c r="B258" s="64">
        <v>2025.0</v>
      </c>
      <c r="C258" s="15">
        <v>28.1</v>
      </c>
      <c r="D258" s="16">
        <f t="shared" si="3"/>
        <v>-0.01056338028</v>
      </c>
      <c r="E258" s="16">
        <f t="shared" si="6"/>
        <v>0.9893238434</v>
      </c>
      <c r="F258" s="16">
        <f t="shared" si="2"/>
        <v>-0.01067615658</v>
      </c>
      <c r="G258" s="16">
        <f t="shared" si="4"/>
        <v>-0.01056338028</v>
      </c>
      <c r="H258" s="12"/>
      <c r="I258" s="12"/>
      <c r="J258" s="4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ht="15.75" customHeight="1">
      <c r="A259" s="62">
        <v>45684.0</v>
      </c>
      <c r="B259" s="64">
        <v>2025.0</v>
      </c>
      <c r="C259" s="15">
        <v>27.8</v>
      </c>
      <c r="D259" s="16">
        <f t="shared" si="3"/>
        <v>-0.01067615658</v>
      </c>
      <c r="E259" s="16">
        <f t="shared" si="6"/>
        <v>0.9928057554</v>
      </c>
      <c r="F259" s="16">
        <f t="shared" si="2"/>
        <v>-0.007194244604</v>
      </c>
      <c r="G259" s="16">
        <f t="shared" si="4"/>
        <v>-0.01067615658</v>
      </c>
      <c r="H259" s="12"/>
      <c r="I259" s="12"/>
      <c r="J259" s="4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ht="15.75" customHeight="1">
      <c r="A260" s="62">
        <v>45686.0</v>
      </c>
      <c r="B260" s="64">
        <v>2025.0</v>
      </c>
      <c r="C260" s="15">
        <v>27.6</v>
      </c>
      <c r="D260" s="16">
        <f t="shared" si="3"/>
        <v>-0.007194244604</v>
      </c>
      <c r="E260" s="16">
        <f t="shared" si="6"/>
        <v>1.010869565</v>
      </c>
      <c r="F260" s="16">
        <f t="shared" si="2"/>
        <v>0.01086956522</v>
      </c>
      <c r="G260" s="16">
        <f t="shared" si="4"/>
        <v>-0.007194244604</v>
      </c>
      <c r="H260" s="12"/>
      <c r="I260" s="12"/>
      <c r="J260" s="4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ht="15.75" customHeight="1">
      <c r="A261" s="62">
        <v>45687.0</v>
      </c>
      <c r="B261" s="64">
        <v>2025.0</v>
      </c>
      <c r="C261" s="15">
        <v>27.9</v>
      </c>
      <c r="D261" s="16">
        <f t="shared" si="3"/>
        <v>0.01086956522</v>
      </c>
      <c r="E261" s="16">
        <f t="shared" si="6"/>
        <v>1</v>
      </c>
      <c r="F261" s="16">
        <f t="shared" si="2"/>
        <v>0</v>
      </c>
      <c r="G261" s="16" t="str">
        <f t="shared" si="4"/>
        <v> </v>
      </c>
      <c r="H261" s="12"/>
      <c r="I261" s="12"/>
      <c r="J261" s="4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ht="15.75" customHeight="1">
      <c r="A262" s="62">
        <v>45693.0</v>
      </c>
      <c r="B262" s="64">
        <v>2025.0</v>
      </c>
      <c r="C262" s="15">
        <v>27.9</v>
      </c>
      <c r="D262" s="16">
        <f t="shared" si="3"/>
        <v>0</v>
      </c>
      <c r="E262" s="16">
        <f t="shared" si="6"/>
        <v>1.017921147</v>
      </c>
      <c r="F262" s="16">
        <f t="shared" si="2"/>
        <v>0.01792114695</v>
      </c>
      <c r="G262" s="16" t="str">
        <f t="shared" si="4"/>
        <v> </v>
      </c>
      <c r="H262" s="12"/>
      <c r="I262" s="12"/>
      <c r="J262" s="4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ht="15.75" customHeight="1">
      <c r="A263" s="62">
        <v>45694.0</v>
      </c>
      <c r="B263" s="64">
        <v>2025.0</v>
      </c>
      <c r="C263" s="15">
        <v>28.4</v>
      </c>
      <c r="D263" s="16">
        <f t="shared" si="3"/>
        <v>0.01792114695</v>
      </c>
      <c r="E263" s="16">
        <f t="shared" si="6"/>
        <v>0.9929577465</v>
      </c>
      <c r="F263" s="16">
        <f t="shared" si="2"/>
        <v>-0.007042253521</v>
      </c>
      <c r="G263" s="16" t="str">
        <f t="shared" si="4"/>
        <v> </v>
      </c>
      <c r="H263" s="12"/>
      <c r="I263" s="12"/>
      <c r="J263" s="4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ht="15.75" customHeight="1">
      <c r="A264" s="62">
        <v>45697.0</v>
      </c>
      <c r="B264" s="64">
        <v>2025.0</v>
      </c>
      <c r="C264" s="15">
        <v>28.2</v>
      </c>
      <c r="D264" s="16">
        <f t="shared" si="3"/>
        <v>-0.007042253521</v>
      </c>
      <c r="E264" s="16">
        <f t="shared" si="6"/>
        <v>1.017730496</v>
      </c>
      <c r="F264" s="16">
        <f t="shared" si="2"/>
        <v>0.01773049645</v>
      </c>
      <c r="G264" s="16">
        <f t="shared" si="4"/>
        <v>-0.007042253521</v>
      </c>
      <c r="H264" s="12"/>
      <c r="I264" s="12"/>
      <c r="J264" s="4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ht="15.75" customHeight="1">
      <c r="A265" s="62">
        <v>45698.0</v>
      </c>
      <c r="B265" s="64">
        <v>2025.0</v>
      </c>
      <c r="C265" s="15">
        <v>28.7</v>
      </c>
      <c r="D265" s="16">
        <f t="shared" si="3"/>
        <v>0.01773049645</v>
      </c>
      <c r="E265" s="16">
        <f t="shared" si="6"/>
        <v>1.006968641</v>
      </c>
      <c r="F265" s="16">
        <f t="shared" si="2"/>
        <v>0.006968641115</v>
      </c>
      <c r="G265" s="16" t="str">
        <f t="shared" si="4"/>
        <v> </v>
      </c>
      <c r="H265" s="12"/>
      <c r="I265" s="12"/>
      <c r="J265" s="4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ht="15.75" customHeight="1">
      <c r="A266" s="62">
        <v>45701.0</v>
      </c>
      <c r="B266" s="64">
        <v>2025.0</v>
      </c>
      <c r="C266" s="15">
        <v>28.9</v>
      </c>
      <c r="D266" s="16">
        <f t="shared" si="3"/>
        <v>0.006968641115</v>
      </c>
      <c r="E266" s="16">
        <f t="shared" si="6"/>
        <v>0.9896193772</v>
      </c>
      <c r="F266" s="16">
        <f t="shared" si="2"/>
        <v>-0.01038062284</v>
      </c>
      <c r="G266" s="16" t="str">
        <f t="shared" si="4"/>
        <v> </v>
      </c>
      <c r="H266" s="12"/>
      <c r="I266" s="12"/>
      <c r="J266" s="4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ht="15.75" customHeight="1">
      <c r="A267" s="62">
        <v>45704.0</v>
      </c>
      <c r="B267" s="64">
        <v>2025.0</v>
      </c>
      <c r="C267" s="15">
        <v>28.6</v>
      </c>
      <c r="D267" s="16">
        <f t="shared" si="3"/>
        <v>-0.01038062284</v>
      </c>
      <c r="E267" s="16">
        <f t="shared" si="6"/>
        <v>1.034965035</v>
      </c>
      <c r="F267" s="16">
        <f t="shared" si="2"/>
        <v>0.03496503497</v>
      </c>
      <c r="G267" s="16">
        <f t="shared" si="4"/>
        <v>-0.01038062284</v>
      </c>
      <c r="H267" s="12"/>
      <c r="I267" s="12"/>
      <c r="J267" s="4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ht="15.75" customHeight="1">
      <c r="A268" s="62">
        <v>45706.0</v>
      </c>
      <c r="B268" s="64">
        <v>2025.0</v>
      </c>
      <c r="C268" s="15">
        <v>29.6</v>
      </c>
      <c r="D268" s="16">
        <f t="shared" si="3"/>
        <v>0.03496503497</v>
      </c>
      <c r="E268" s="16">
        <f t="shared" si="6"/>
        <v>1.003378378</v>
      </c>
      <c r="F268" s="16">
        <f t="shared" si="2"/>
        <v>0.003378378378</v>
      </c>
      <c r="G268" s="16" t="str">
        <f t="shared" si="4"/>
        <v> </v>
      </c>
      <c r="H268" s="12"/>
      <c r="I268" s="12"/>
      <c r="J268" s="4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ht="15.75" customHeight="1">
      <c r="A269" s="62">
        <v>45708.0</v>
      </c>
      <c r="B269" s="64">
        <v>2025.0</v>
      </c>
      <c r="C269" s="15">
        <v>29.7</v>
      </c>
      <c r="D269" s="16">
        <f t="shared" si="3"/>
        <v>0.003378378378</v>
      </c>
      <c r="E269" s="16">
        <f t="shared" si="6"/>
        <v>0.9865319865</v>
      </c>
      <c r="F269" s="16">
        <f t="shared" si="2"/>
        <v>-0.01346801347</v>
      </c>
      <c r="G269" s="16" t="str">
        <f t="shared" si="4"/>
        <v> </v>
      </c>
      <c r="H269" s="12"/>
      <c r="I269" s="12"/>
      <c r="J269" s="4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ht="15.75" customHeight="1">
      <c r="A270" s="62">
        <v>45713.0</v>
      </c>
      <c r="B270" s="64">
        <v>2025.0</v>
      </c>
      <c r="C270" s="15">
        <v>29.3</v>
      </c>
      <c r="D270" s="16">
        <f t="shared" si="3"/>
        <v>-0.01346801347</v>
      </c>
      <c r="E270" s="16">
        <f t="shared" si="6"/>
        <v>0.9863481229</v>
      </c>
      <c r="F270" s="16">
        <f t="shared" si="2"/>
        <v>-0.01365187713</v>
      </c>
      <c r="G270" s="16">
        <f t="shared" si="4"/>
        <v>-0.01346801347</v>
      </c>
      <c r="H270" s="12"/>
      <c r="I270" s="12"/>
      <c r="J270" s="4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ht="15.75" customHeight="1">
      <c r="A271" s="62">
        <v>45714.0</v>
      </c>
      <c r="B271" s="64">
        <v>2025.0</v>
      </c>
      <c r="C271" s="15">
        <v>28.9</v>
      </c>
      <c r="D271" s="16">
        <f t="shared" si="3"/>
        <v>-0.01365187713</v>
      </c>
      <c r="E271" s="16">
        <f t="shared" si="6"/>
        <v>0.9965397924</v>
      </c>
      <c r="F271" s="16">
        <f t="shared" si="2"/>
        <v>-0.003460207612</v>
      </c>
      <c r="G271" s="16">
        <f t="shared" si="4"/>
        <v>-0.01365187713</v>
      </c>
      <c r="H271" s="12"/>
      <c r="I271" s="12"/>
      <c r="J271" s="4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ht="15.75" customHeight="1">
      <c r="A272" s="62">
        <v>45715.0</v>
      </c>
      <c r="B272" s="64">
        <v>2025.0</v>
      </c>
      <c r="C272" s="15">
        <v>28.8</v>
      </c>
      <c r="D272" s="16">
        <f t="shared" si="3"/>
        <v>-0.003460207612</v>
      </c>
      <c r="E272" s="16">
        <f t="shared" si="6"/>
        <v>0.9930555556</v>
      </c>
      <c r="F272" s="16">
        <f t="shared" si="2"/>
        <v>-0.006944444444</v>
      </c>
      <c r="G272" s="16">
        <f t="shared" si="4"/>
        <v>-0.003460207612</v>
      </c>
      <c r="H272" s="12"/>
      <c r="I272" s="12"/>
      <c r="J272" s="4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ht="15.75" customHeight="1">
      <c r="A273" s="62">
        <v>45718.0</v>
      </c>
      <c r="B273" s="64">
        <v>2025.0</v>
      </c>
      <c r="C273" s="15">
        <v>28.6</v>
      </c>
      <c r="D273" s="16">
        <f t="shared" si="3"/>
        <v>-0.006944444444</v>
      </c>
      <c r="E273" s="16">
        <f t="shared" si="6"/>
        <v>1.479020979</v>
      </c>
      <c r="F273" s="16">
        <f t="shared" si="2"/>
        <v>0.479020979</v>
      </c>
      <c r="G273" s="16">
        <f t="shared" si="4"/>
        <v>-0.006944444444</v>
      </c>
      <c r="H273" s="12"/>
      <c r="I273" s="12"/>
      <c r="J273" s="4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ht="15.75" customHeight="1">
      <c r="A274" s="62">
        <v>45719.0</v>
      </c>
      <c r="B274" s="64">
        <v>2025.0</v>
      </c>
      <c r="C274" s="15">
        <v>42.3</v>
      </c>
      <c r="D274" s="16">
        <f t="shared" si="3"/>
        <v>0.479020979</v>
      </c>
      <c r="E274" s="16">
        <f t="shared" si="6"/>
        <v>0.9408983452</v>
      </c>
      <c r="F274" s="16">
        <f t="shared" si="2"/>
        <v>-0.05910165485</v>
      </c>
      <c r="G274" s="16" t="str">
        <f t="shared" si="4"/>
        <v> </v>
      </c>
      <c r="H274" s="12"/>
      <c r="I274" s="12"/>
      <c r="J274" s="4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ht="15.75" customHeight="1">
      <c r="A275" s="62">
        <v>45722.0</v>
      </c>
      <c r="B275" s="64">
        <v>2025.0</v>
      </c>
      <c r="C275" s="15">
        <v>39.8</v>
      </c>
      <c r="D275" s="16">
        <f t="shared" si="3"/>
        <v>-0.05910165485</v>
      </c>
      <c r="E275" s="16">
        <f t="shared" si="6"/>
        <v>1.025125628</v>
      </c>
      <c r="F275" s="16">
        <f t="shared" si="2"/>
        <v>0.02512562814</v>
      </c>
      <c r="G275" s="16">
        <f t="shared" si="4"/>
        <v>-0.05910165485</v>
      </c>
      <c r="H275" s="12"/>
      <c r="I275" s="12"/>
      <c r="J275" s="4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ht="15.75" customHeight="1">
      <c r="A276" s="62">
        <v>45725.0</v>
      </c>
      <c r="B276" s="64">
        <v>2025.0</v>
      </c>
      <c r="C276" s="15">
        <v>40.8</v>
      </c>
      <c r="D276" s="16">
        <f t="shared" si="3"/>
        <v>0.02512562814</v>
      </c>
      <c r="E276" s="16">
        <f t="shared" si="6"/>
        <v>1.017156863</v>
      </c>
      <c r="F276" s="16">
        <f t="shared" si="2"/>
        <v>0.01715686275</v>
      </c>
      <c r="G276" s="16" t="str">
        <f t="shared" si="4"/>
        <v> </v>
      </c>
      <c r="H276" s="12"/>
      <c r="I276" s="12"/>
      <c r="J276" s="4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ht="15.75" customHeight="1">
      <c r="A277" s="62">
        <v>45727.0</v>
      </c>
      <c r="B277" s="64">
        <v>2025.0</v>
      </c>
      <c r="C277" s="15">
        <v>41.5</v>
      </c>
      <c r="D277" s="16">
        <f t="shared" si="3"/>
        <v>0.01715686275</v>
      </c>
      <c r="E277" s="16">
        <f t="shared" si="6"/>
        <v>0.9734939759</v>
      </c>
      <c r="F277" s="16">
        <f t="shared" si="2"/>
        <v>-0.0265060241</v>
      </c>
      <c r="G277" s="16" t="str">
        <f t="shared" si="4"/>
        <v> </v>
      </c>
      <c r="H277" s="12"/>
      <c r="I277" s="12"/>
      <c r="J277" s="4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ht="15.75" customHeight="1">
      <c r="A278" s="62">
        <v>45729.0</v>
      </c>
      <c r="B278" s="64">
        <v>2025.0</v>
      </c>
      <c r="C278" s="15">
        <v>40.4</v>
      </c>
      <c r="D278" s="16">
        <f t="shared" si="3"/>
        <v>-0.0265060241</v>
      </c>
      <c r="E278" s="16">
        <f t="shared" si="6"/>
        <v>1.012376238</v>
      </c>
      <c r="F278" s="16">
        <f t="shared" si="2"/>
        <v>0.01237623762</v>
      </c>
      <c r="G278" s="16">
        <f t="shared" si="4"/>
        <v>-0.0265060241</v>
      </c>
      <c r="H278" s="12"/>
      <c r="I278" s="12"/>
      <c r="J278" s="4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ht="15.75" customHeight="1">
      <c r="A279" s="62">
        <v>45733.0</v>
      </c>
      <c r="B279" s="64">
        <v>2025.0</v>
      </c>
      <c r="C279" s="15">
        <v>40.9</v>
      </c>
      <c r="D279" s="16">
        <f t="shared" si="3"/>
        <v>0.01237623762</v>
      </c>
      <c r="E279" s="16">
        <f t="shared" si="6"/>
        <v>0.97799511</v>
      </c>
      <c r="F279" s="16">
        <f t="shared" si="2"/>
        <v>-0.02200488998</v>
      </c>
      <c r="G279" s="16" t="str">
        <f t="shared" si="4"/>
        <v> </v>
      </c>
      <c r="H279" s="12"/>
      <c r="I279" s="12"/>
      <c r="J279" s="4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ht="15.75" customHeight="1">
      <c r="A280" s="62">
        <v>45735.0</v>
      </c>
      <c r="B280" s="64">
        <v>2025.0</v>
      </c>
      <c r="C280" s="15">
        <v>40.0</v>
      </c>
      <c r="D280" s="16">
        <f t="shared" si="3"/>
        <v>-0.02200488998</v>
      </c>
      <c r="E280" s="16">
        <f t="shared" si="6"/>
        <v>0.995</v>
      </c>
      <c r="F280" s="16">
        <f t="shared" si="2"/>
        <v>-0.005</v>
      </c>
      <c r="G280" s="16">
        <f t="shared" si="4"/>
        <v>-0.02200488998</v>
      </c>
      <c r="H280" s="12"/>
      <c r="I280" s="12"/>
      <c r="J280" s="4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ht="15.75" customHeight="1">
      <c r="A281" s="62">
        <v>45736.0</v>
      </c>
      <c r="B281" s="64">
        <v>2025.0</v>
      </c>
      <c r="C281" s="15">
        <v>39.8</v>
      </c>
      <c r="D281" s="16">
        <f t="shared" si="3"/>
        <v>-0.005</v>
      </c>
      <c r="E281" s="16">
        <f t="shared" si="6"/>
        <v>1.020100503</v>
      </c>
      <c r="F281" s="16">
        <f t="shared" si="2"/>
        <v>0.02010050251</v>
      </c>
      <c r="G281" s="16">
        <f t="shared" si="4"/>
        <v>-0.005</v>
      </c>
      <c r="H281" s="12"/>
      <c r="I281" s="12"/>
      <c r="J281" s="4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ht="15.75" customHeight="1">
      <c r="A282" s="62">
        <v>45739.0</v>
      </c>
      <c r="B282" s="64">
        <v>2025.0</v>
      </c>
      <c r="C282" s="15">
        <v>40.6</v>
      </c>
      <c r="D282" s="16">
        <f t="shared" si="3"/>
        <v>0.02010050251</v>
      </c>
      <c r="E282" s="16">
        <f t="shared" si="6"/>
        <v>1.004926108</v>
      </c>
      <c r="F282" s="16">
        <f t="shared" si="2"/>
        <v>0.004926108374</v>
      </c>
      <c r="G282" s="16" t="str">
        <f t="shared" si="4"/>
        <v> </v>
      </c>
      <c r="H282" s="12"/>
      <c r="I282" s="12"/>
      <c r="J282" s="4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ht="15.75" customHeight="1">
      <c r="A283" s="62">
        <v>45743.0</v>
      </c>
      <c r="B283" s="64">
        <v>2025.0</v>
      </c>
      <c r="C283" s="15">
        <v>40.8</v>
      </c>
      <c r="D283" s="16">
        <f t="shared" si="3"/>
        <v>0.004926108374</v>
      </c>
      <c r="E283" s="16">
        <f t="shared" si="6"/>
        <v>1.056372549</v>
      </c>
      <c r="F283" s="16">
        <f t="shared" si="2"/>
        <v>0.05637254902</v>
      </c>
      <c r="G283" s="16" t="str">
        <f t="shared" si="4"/>
        <v> </v>
      </c>
      <c r="H283" s="12"/>
      <c r="I283" s="12"/>
      <c r="J283" s="4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ht="15.75" customHeight="1">
      <c r="A284" s="62">
        <v>45754.0</v>
      </c>
      <c r="B284" s="64">
        <v>2025.0</v>
      </c>
      <c r="C284" s="15">
        <v>43.1</v>
      </c>
      <c r="D284" s="16">
        <f t="shared" si="3"/>
        <v>0.05637254902</v>
      </c>
      <c r="E284" s="16">
        <f t="shared" si="6"/>
        <v>0.9605568445</v>
      </c>
      <c r="F284" s="16">
        <f t="shared" si="2"/>
        <v>-0.03944315545</v>
      </c>
      <c r="G284" s="16" t="str">
        <f t="shared" si="4"/>
        <v> </v>
      </c>
      <c r="H284" s="12"/>
      <c r="I284" s="12"/>
      <c r="J284" s="4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ht="15.75" customHeight="1">
      <c r="A285" s="62">
        <v>45755.0</v>
      </c>
      <c r="B285" s="64">
        <v>2025.0</v>
      </c>
      <c r="C285" s="15">
        <v>41.4</v>
      </c>
      <c r="D285" s="16">
        <f t="shared" si="3"/>
        <v>-0.03944315545</v>
      </c>
      <c r="E285" s="16">
        <f t="shared" si="6"/>
        <v>0.9903381643</v>
      </c>
      <c r="F285" s="16">
        <f t="shared" si="2"/>
        <v>-0.009661835749</v>
      </c>
      <c r="G285" s="16">
        <f t="shared" si="4"/>
        <v>-0.03944315545</v>
      </c>
      <c r="H285" s="12"/>
      <c r="I285" s="12"/>
      <c r="J285" s="4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ht="15.75" customHeight="1">
      <c r="A286" s="62">
        <v>45756.0</v>
      </c>
      <c r="B286" s="64">
        <v>2025.0</v>
      </c>
      <c r="C286" s="15">
        <v>41.0</v>
      </c>
      <c r="D286" s="16">
        <f t="shared" si="3"/>
        <v>-0.009661835749</v>
      </c>
      <c r="E286" s="16">
        <f t="shared" si="6"/>
        <v>1.009756098</v>
      </c>
      <c r="F286" s="16">
        <f t="shared" si="2"/>
        <v>0.009756097561</v>
      </c>
      <c r="G286" s="16">
        <f t="shared" si="4"/>
        <v>-0.009661835749</v>
      </c>
      <c r="H286" s="12"/>
      <c r="I286" s="12"/>
      <c r="J286" s="4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ht="15.75" customHeight="1">
      <c r="A287" s="62">
        <v>45757.0</v>
      </c>
      <c r="B287" s="64">
        <v>2025.0</v>
      </c>
      <c r="C287" s="15">
        <v>41.4</v>
      </c>
      <c r="D287" s="16">
        <f t="shared" si="3"/>
        <v>0.009756097561</v>
      </c>
      <c r="E287" s="16">
        <f t="shared" si="6"/>
        <v>0.9734299517</v>
      </c>
      <c r="F287" s="16">
        <f t="shared" si="2"/>
        <v>-0.02657004831</v>
      </c>
      <c r="G287" s="16" t="str">
        <f t="shared" si="4"/>
        <v> </v>
      </c>
      <c r="H287" s="12"/>
      <c r="I287" s="12"/>
      <c r="J287" s="4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ht="15.75" customHeight="1">
      <c r="A288" s="62">
        <v>45760.0</v>
      </c>
      <c r="B288" s="64">
        <v>2025.0</v>
      </c>
      <c r="C288" s="15">
        <v>40.3</v>
      </c>
      <c r="D288" s="16">
        <f t="shared" si="3"/>
        <v>-0.02657004831</v>
      </c>
      <c r="E288" s="16">
        <f t="shared" si="6"/>
        <v>0.9801488834</v>
      </c>
      <c r="F288" s="16">
        <f t="shared" si="2"/>
        <v>-0.01985111663</v>
      </c>
      <c r="G288" s="16">
        <f t="shared" si="4"/>
        <v>-0.02657004831</v>
      </c>
      <c r="H288" s="12"/>
      <c r="I288" s="12"/>
      <c r="J288" s="4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ht="15.75" customHeight="1">
      <c r="A289" s="62">
        <v>45762.0</v>
      </c>
      <c r="B289" s="64">
        <v>2025.0</v>
      </c>
      <c r="C289" s="15">
        <v>39.5</v>
      </c>
      <c r="D289" s="16">
        <f t="shared" si="3"/>
        <v>-0.01985111663</v>
      </c>
      <c r="E289" s="16">
        <f t="shared" si="6"/>
        <v>0.9696202532</v>
      </c>
      <c r="F289" s="16">
        <f t="shared" si="2"/>
        <v>-0.03037974684</v>
      </c>
      <c r="G289" s="16">
        <f t="shared" si="4"/>
        <v>-0.01985111663</v>
      </c>
      <c r="H289" s="12"/>
      <c r="I289" s="12"/>
      <c r="J289" s="4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ht="15.75" customHeight="1">
      <c r="A290" s="62">
        <v>45767.0</v>
      </c>
      <c r="B290" s="64">
        <v>2025.0</v>
      </c>
      <c r="C290" s="15">
        <v>38.3</v>
      </c>
      <c r="D290" s="16">
        <f t="shared" si="3"/>
        <v>-0.03037974684</v>
      </c>
      <c r="E290" s="16">
        <f t="shared" si="6"/>
        <v>1.010443864</v>
      </c>
      <c r="F290" s="16">
        <f t="shared" si="2"/>
        <v>0.01044386423</v>
      </c>
      <c r="G290" s="16">
        <f t="shared" si="4"/>
        <v>-0.03037974684</v>
      </c>
      <c r="H290" s="12"/>
      <c r="I290" s="12"/>
      <c r="J290" s="4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ht="15.75" customHeight="1">
      <c r="A291" s="62">
        <v>45770.0</v>
      </c>
      <c r="B291" s="64">
        <v>2025.0</v>
      </c>
      <c r="C291" s="15">
        <v>38.7</v>
      </c>
      <c r="D291" s="16">
        <f t="shared" si="3"/>
        <v>0.01044386423</v>
      </c>
      <c r="E291" s="16">
        <f t="shared" si="6"/>
        <v>1.007751938</v>
      </c>
      <c r="F291" s="16">
        <f t="shared" si="2"/>
        <v>0.007751937984</v>
      </c>
      <c r="G291" s="16" t="str">
        <f t="shared" si="4"/>
        <v> </v>
      </c>
      <c r="H291" s="12"/>
      <c r="I291" s="12"/>
      <c r="J291" s="4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ht="15.75" customHeight="1">
      <c r="A292" s="62">
        <v>45771.0</v>
      </c>
      <c r="B292" s="64">
        <v>2025.0</v>
      </c>
      <c r="C292" s="15">
        <v>39.0</v>
      </c>
      <c r="D292" s="16">
        <f t="shared" si="3"/>
        <v>0.007751937984</v>
      </c>
      <c r="E292" s="16">
        <f t="shared" si="6"/>
        <v>0.9974358974</v>
      </c>
      <c r="F292" s="16">
        <f t="shared" si="2"/>
        <v>-0.002564102564</v>
      </c>
      <c r="G292" s="16" t="str">
        <f t="shared" si="4"/>
        <v> </v>
      </c>
      <c r="H292" s="12"/>
      <c r="I292" s="12"/>
      <c r="J292" s="4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ht="15.75" customHeight="1">
      <c r="A293" s="62">
        <v>45776.0</v>
      </c>
      <c r="B293" s="64">
        <v>2025.0</v>
      </c>
      <c r="C293" s="15">
        <v>38.9</v>
      </c>
      <c r="D293" s="16">
        <f t="shared" si="3"/>
        <v>-0.002564102564</v>
      </c>
      <c r="E293" s="16">
        <f t="shared" si="6"/>
        <v>1</v>
      </c>
      <c r="F293" s="16">
        <f t="shared" si="2"/>
        <v>0</v>
      </c>
      <c r="G293" s="16">
        <f t="shared" si="4"/>
        <v>-0.002564102564</v>
      </c>
      <c r="H293" s="12"/>
      <c r="I293" s="12"/>
      <c r="J293" s="4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ht="15.75" customHeight="1">
      <c r="A294" s="62">
        <v>45777.0</v>
      </c>
      <c r="B294" s="64">
        <v>2025.0</v>
      </c>
      <c r="C294" s="15">
        <v>38.9</v>
      </c>
      <c r="D294" s="16">
        <f t="shared" si="3"/>
        <v>0</v>
      </c>
      <c r="E294" s="16">
        <f t="shared" si="6"/>
        <v>1.025706941</v>
      </c>
      <c r="F294" s="16">
        <f t="shared" si="2"/>
        <v>0.02570694087</v>
      </c>
      <c r="G294" s="16" t="str">
        <f t="shared" si="4"/>
        <v> </v>
      </c>
      <c r="H294" s="12"/>
      <c r="I294" s="12"/>
      <c r="J294" s="4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ht="15.75" customHeight="1">
      <c r="A295" s="62">
        <v>45781.0</v>
      </c>
      <c r="B295" s="64">
        <v>2025.0</v>
      </c>
      <c r="C295" s="15">
        <v>39.9</v>
      </c>
      <c r="D295" s="16">
        <f t="shared" si="3"/>
        <v>0.02570694087</v>
      </c>
      <c r="E295" s="16">
        <f t="shared" si="6"/>
        <v>0.9899749373</v>
      </c>
      <c r="F295" s="16">
        <f t="shared" si="2"/>
        <v>-0.01002506266</v>
      </c>
      <c r="G295" s="16" t="str">
        <f t="shared" si="4"/>
        <v> </v>
      </c>
      <c r="H295" s="12"/>
      <c r="I295" s="12"/>
      <c r="J295" s="4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ht="15.75" customHeight="1">
      <c r="A296" s="62">
        <v>45783.0</v>
      </c>
      <c r="B296" s="64">
        <v>2025.0</v>
      </c>
      <c r="C296" s="15">
        <v>39.5</v>
      </c>
      <c r="D296" s="16">
        <f t="shared" si="3"/>
        <v>-0.01002506266</v>
      </c>
      <c r="E296" s="16">
        <f t="shared" si="6"/>
        <v>0.9974683544</v>
      </c>
      <c r="F296" s="16">
        <f t="shared" si="2"/>
        <v>-0.00253164557</v>
      </c>
      <c r="G296" s="16">
        <f t="shared" si="4"/>
        <v>-0.01002506266</v>
      </c>
      <c r="H296" s="12"/>
      <c r="I296" s="12"/>
      <c r="J296" s="4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ht="15.75" customHeight="1">
      <c r="A297" s="62">
        <v>45784.0</v>
      </c>
      <c r="B297" s="64">
        <v>2025.0</v>
      </c>
      <c r="C297" s="15">
        <v>39.4</v>
      </c>
      <c r="D297" s="16">
        <f t="shared" si="3"/>
        <v>-0.00253164557</v>
      </c>
      <c r="E297" s="16">
        <f t="shared" si="6"/>
        <v>1.015228426</v>
      </c>
      <c r="F297" s="16">
        <f t="shared" si="2"/>
        <v>0.0152284264</v>
      </c>
      <c r="G297" s="16">
        <f t="shared" si="4"/>
        <v>-0.00253164557</v>
      </c>
      <c r="H297" s="12"/>
      <c r="I297" s="12"/>
      <c r="J297" s="4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ht="15.75" customHeight="1">
      <c r="A298" s="62">
        <v>45785.0</v>
      </c>
      <c r="B298" s="64">
        <v>2025.0</v>
      </c>
      <c r="C298" s="15">
        <v>40.0</v>
      </c>
      <c r="D298" s="16">
        <f t="shared" si="3"/>
        <v>0.0152284264</v>
      </c>
      <c r="E298" s="16">
        <f t="shared" si="6"/>
        <v>0.9875</v>
      </c>
      <c r="F298" s="16">
        <f t="shared" si="2"/>
        <v>-0.0125</v>
      </c>
      <c r="G298" s="16" t="str">
        <f t="shared" si="4"/>
        <v> </v>
      </c>
      <c r="H298" s="12"/>
      <c r="I298" s="12"/>
      <c r="J298" s="4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ht="15.75" customHeight="1">
      <c r="A299" s="62">
        <v>45789.0</v>
      </c>
      <c r="B299" s="64">
        <v>2025.0</v>
      </c>
      <c r="C299" s="15">
        <v>39.5</v>
      </c>
      <c r="D299" s="16">
        <f t="shared" si="3"/>
        <v>-0.0125</v>
      </c>
      <c r="E299" s="16">
        <f t="shared" si="6"/>
        <v>1.020253165</v>
      </c>
      <c r="F299" s="16">
        <f t="shared" si="2"/>
        <v>0.02025316456</v>
      </c>
      <c r="G299" s="16">
        <f t="shared" si="4"/>
        <v>-0.0125</v>
      </c>
      <c r="H299" s="12"/>
      <c r="I299" s="12"/>
      <c r="J299" s="4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ht="15.75" customHeight="1">
      <c r="A300" s="62">
        <v>45792.0</v>
      </c>
      <c r="B300" s="64">
        <v>2025.0</v>
      </c>
      <c r="C300" s="15">
        <v>40.3</v>
      </c>
      <c r="D300" s="16">
        <f t="shared" si="3"/>
        <v>0.02025316456</v>
      </c>
      <c r="E300" s="16">
        <f t="shared" si="6"/>
        <v>0.9553349876</v>
      </c>
      <c r="F300" s="16">
        <f t="shared" si="2"/>
        <v>-0.04466501241</v>
      </c>
      <c r="G300" s="16" t="str">
        <f t="shared" si="4"/>
        <v> </v>
      </c>
      <c r="H300" s="12"/>
      <c r="I300" s="12"/>
      <c r="J300" s="4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ht="15.75" customHeight="1">
      <c r="A301" s="62">
        <v>45794.0</v>
      </c>
      <c r="B301" s="64">
        <v>2025.0</v>
      </c>
      <c r="C301" s="15">
        <v>38.5</v>
      </c>
      <c r="D301" s="16">
        <f t="shared" si="3"/>
        <v>-0.04466501241</v>
      </c>
      <c r="E301" s="16">
        <f t="shared" si="6"/>
        <v>1.036363636</v>
      </c>
      <c r="F301" s="16">
        <f t="shared" si="2"/>
        <v>0.03636363636</v>
      </c>
      <c r="G301" s="16">
        <f t="shared" si="4"/>
        <v>-0.04466501241</v>
      </c>
      <c r="H301" s="12"/>
      <c r="I301" s="12"/>
      <c r="J301" s="4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ht="15.75" customHeight="1">
      <c r="A302" s="62">
        <v>45796.0</v>
      </c>
      <c r="B302" s="64">
        <v>2025.0</v>
      </c>
      <c r="C302" s="15">
        <v>39.9</v>
      </c>
      <c r="D302" s="16">
        <f t="shared" si="3"/>
        <v>0.03636363636</v>
      </c>
      <c r="E302" s="16">
        <f t="shared" si="6"/>
        <v>1</v>
      </c>
      <c r="F302" s="16">
        <f t="shared" si="2"/>
        <v>0</v>
      </c>
      <c r="G302" s="16" t="str">
        <f t="shared" si="4"/>
        <v> </v>
      </c>
      <c r="H302" s="12"/>
      <c r="I302" s="12"/>
      <c r="J302" s="4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ht="15.75" customHeight="1">
      <c r="A303" s="62">
        <v>45798.0</v>
      </c>
      <c r="B303" s="64">
        <v>2025.0</v>
      </c>
      <c r="C303" s="15">
        <v>39.9</v>
      </c>
      <c r="D303" s="16">
        <f t="shared" si="3"/>
        <v>0</v>
      </c>
      <c r="E303" s="16">
        <f t="shared" si="6"/>
        <v>0.9799498747</v>
      </c>
      <c r="F303" s="16">
        <f t="shared" si="2"/>
        <v>-0.02005012531</v>
      </c>
      <c r="G303" s="16" t="str">
        <f t="shared" si="4"/>
        <v> </v>
      </c>
      <c r="H303" s="12"/>
      <c r="I303" s="12"/>
      <c r="J303" s="4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ht="15.75" customHeight="1">
      <c r="A304" s="62">
        <v>45799.0</v>
      </c>
      <c r="B304" s="64">
        <v>2025.0</v>
      </c>
      <c r="C304" s="15">
        <v>39.1</v>
      </c>
      <c r="D304" s="16">
        <f t="shared" si="3"/>
        <v>-0.02005012531</v>
      </c>
      <c r="E304" s="16">
        <f t="shared" si="6"/>
        <v>1.012787724</v>
      </c>
      <c r="F304" s="16">
        <f t="shared" si="2"/>
        <v>0.01278772379</v>
      </c>
      <c r="G304" s="16">
        <f t="shared" si="4"/>
        <v>-0.02005012531</v>
      </c>
      <c r="H304" s="12"/>
      <c r="I304" s="12"/>
      <c r="J304" s="4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ht="15.75" customHeight="1">
      <c r="A305" s="62">
        <v>45802.0</v>
      </c>
      <c r="B305" s="64">
        <v>2025.0</v>
      </c>
      <c r="C305" s="15">
        <v>39.6</v>
      </c>
      <c r="D305" s="16">
        <f t="shared" si="3"/>
        <v>0.01278772379</v>
      </c>
      <c r="E305" s="16">
        <f t="shared" si="6"/>
        <v>1.037878788</v>
      </c>
      <c r="F305" s="16">
        <f t="shared" si="2"/>
        <v>0.03787878788</v>
      </c>
      <c r="G305" s="16" t="str">
        <f t="shared" si="4"/>
        <v> </v>
      </c>
      <c r="H305" s="12"/>
      <c r="I305" s="12"/>
      <c r="J305" s="4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ht="15.75" customHeight="1">
      <c r="A306" s="62">
        <v>45804.0</v>
      </c>
      <c r="B306" s="64">
        <v>2025.0</v>
      </c>
      <c r="C306" s="15">
        <v>41.1</v>
      </c>
      <c r="D306" s="16">
        <f t="shared" si="3"/>
        <v>0.03787878788</v>
      </c>
      <c r="E306" s="16">
        <f t="shared" si="6"/>
        <v>1.02676399</v>
      </c>
      <c r="F306" s="16">
        <f t="shared" si="2"/>
        <v>0.02676399027</v>
      </c>
      <c r="G306" s="16" t="str">
        <f t="shared" si="4"/>
        <v> </v>
      </c>
      <c r="H306" s="12"/>
      <c r="I306" s="12"/>
      <c r="J306" s="4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ht="15.75" customHeight="1">
      <c r="A307" s="62">
        <v>45806.0</v>
      </c>
      <c r="B307" s="64">
        <v>2025.0</v>
      </c>
      <c r="C307" s="15">
        <v>42.2</v>
      </c>
      <c r="D307" s="16">
        <f t="shared" si="3"/>
        <v>0.02676399027</v>
      </c>
      <c r="E307" s="16">
        <f t="shared" si="6"/>
        <v>0.971563981</v>
      </c>
      <c r="F307" s="16">
        <f t="shared" si="2"/>
        <v>-0.02843601896</v>
      </c>
      <c r="G307" s="16" t="str">
        <f t="shared" si="4"/>
        <v> </v>
      </c>
      <c r="H307" s="12"/>
      <c r="I307" s="12"/>
      <c r="J307" s="4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ht="15.75" customHeight="1">
      <c r="A308" s="62">
        <v>45810.0</v>
      </c>
      <c r="B308" s="64">
        <v>2025.0</v>
      </c>
      <c r="C308" s="15">
        <v>41.0</v>
      </c>
      <c r="D308" s="16">
        <f t="shared" si="3"/>
        <v>-0.02843601896</v>
      </c>
      <c r="E308" s="16">
        <f t="shared" si="6"/>
        <v>0.9707317073</v>
      </c>
      <c r="F308" s="16">
        <f t="shared" si="2"/>
        <v>-0.02926829268</v>
      </c>
      <c r="G308" s="16">
        <f t="shared" si="4"/>
        <v>-0.02843601896</v>
      </c>
      <c r="H308" s="12"/>
      <c r="I308" s="12"/>
      <c r="J308" s="4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ht="15.75" customHeight="1">
      <c r="A309" s="62">
        <v>45812.0</v>
      </c>
      <c r="B309" s="64">
        <v>2025.0</v>
      </c>
      <c r="C309" s="15">
        <v>39.8</v>
      </c>
      <c r="D309" s="16">
        <f t="shared" si="3"/>
        <v>-0.02926829268</v>
      </c>
      <c r="E309" s="16">
        <f t="shared" si="6"/>
        <v>0.9874371859</v>
      </c>
      <c r="F309" s="16">
        <f t="shared" si="2"/>
        <v>-0.01256281407</v>
      </c>
      <c r="G309" s="16">
        <f t="shared" si="4"/>
        <v>-0.02926829268</v>
      </c>
      <c r="H309" s="12"/>
      <c r="I309" s="12"/>
      <c r="J309" s="4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ht="15.75" customHeight="1">
      <c r="A310" s="62">
        <v>45823.0</v>
      </c>
      <c r="B310" s="64">
        <v>2025.0</v>
      </c>
      <c r="C310" s="15">
        <v>39.3</v>
      </c>
      <c r="D310" s="16">
        <f t="shared" si="3"/>
        <v>-0.01256281407</v>
      </c>
      <c r="E310" s="16">
        <f t="shared" si="6"/>
        <v>1.015267176</v>
      </c>
      <c r="F310" s="16">
        <f t="shared" si="2"/>
        <v>0.01526717557</v>
      </c>
      <c r="G310" s="16">
        <f t="shared" si="4"/>
        <v>-0.01256281407</v>
      </c>
      <c r="H310" s="12"/>
      <c r="I310" s="12"/>
      <c r="J310" s="4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ht="15.75" customHeight="1">
      <c r="A311" s="62">
        <v>45824.0</v>
      </c>
      <c r="B311" s="64">
        <v>2025.0</v>
      </c>
      <c r="C311" s="15">
        <v>39.9</v>
      </c>
      <c r="D311" s="16">
        <f t="shared" si="3"/>
        <v>0.01526717557</v>
      </c>
      <c r="E311" s="16">
        <f t="shared" si="6"/>
        <v>0.9949874687</v>
      </c>
      <c r="F311" s="16">
        <f t="shared" si="2"/>
        <v>-0.005012531328</v>
      </c>
      <c r="G311" s="16" t="str">
        <f t="shared" si="4"/>
        <v> </v>
      </c>
      <c r="H311" s="12"/>
      <c r="I311" s="12"/>
      <c r="J311" s="4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ht="15.75" customHeight="1">
      <c r="A312" s="62">
        <v>45825.0</v>
      </c>
      <c r="B312" s="64">
        <v>2025.0</v>
      </c>
      <c r="C312" s="15">
        <v>39.7</v>
      </c>
      <c r="D312" s="16">
        <f t="shared" si="3"/>
        <v>-0.005012531328</v>
      </c>
      <c r="E312" s="16">
        <f t="shared" si="6"/>
        <v>0.9848866499</v>
      </c>
      <c r="F312" s="16">
        <f t="shared" si="2"/>
        <v>-0.01511335013</v>
      </c>
      <c r="G312" s="16">
        <f t="shared" si="4"/>
        <v>-0.005012531328</v>
      </c>
      <c r="H312" s="12"/>
      <c r="I312" s="12"/>
      <c r="J312" s="4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ht="15.75" customHeight="1">
      <c r="A313" s="62">
        <v>45826.0</v>
      </c>
      <c r="B313" s="64">
        <v>2025.0</v>
      </c>
      <c r="C313" s="15">
        <v>39.1</v>
      </c>
      <c r="D313" s="16">
        <f t="shared" si="3"/>
        <v>-0.01511335013</v>
      </c>
      <c r="E313" s="16">
        <f t="shared" si="6"/>
        <v>0.9872122762</v>
      </c>
      <c r="F313" s="16">
        <f t="shared" si="2"/>
        <v>-0.01278772379</v>
      </c>
      <c r="G313" s="16">
        <f t="shared" si="4"/>
        <v>-0.01511335013</v>
      </c>
      <c r="H313" s="12"/>
      <c r="I313" s="12"/>
      <c r="J313" s="4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ht="15.75" customHeight="1">
      <c r="A314" s="62">
        <v>45830.0</v>
      </c>
      <c r="B314" s="64">
        <v>2025.0</v>
      </c>
      <c r="C314" s="15">
        <v>38.6</v>
      </c>
      <c r="D314" s="16">
        <f t="shared" si="3"/>
        <v>-0.01278772379</v>
      </c>
      <c r="E314" s="16">
        <f t="shared" si="6"/>
        <v>1.007772021</v>
      </c>
      <c r="F314" s="16">
        <f t="shared" si="2"/>
        <v>0.007772020725</v>
      </c>
      <c r="G314" s="16">
        <f t="shared" si="4"/>
        <v>-0.01278772379</v>
      </c>
      <c r="H314" s="12"/>
      <c r="I314" s="12"/>
      <c r="J314" s="4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ht="15.75" customHeight="1">
      <c r="A315" s="62">
        <v>45831.0</v>
      </c>
      <c r="B315" s="64">
        <v>2025.0</v>
      </c>
      <c r="C315" s="15">
        <v>38.9</v>
      </c>
      <c r="D315" s="16">
        <f t="shared" si="3"/>
        <v>0.007772020725</v>
      </c>
      <c r="E315" s="16">
        <f t="shared" si="6"/>
        <v>1.005141388</v>
      </c>
      <c r="F315" s="16">
        <f t="shared" si="2"/>
        <v>0.005141388175</v>
      </c>
      <c r="G315" s="16" t="str">
        <f t="shared" si="4"/>
        <v> </v>
      </c>
      <c r="H315" s="12"/>
      <c r="I315" s="12"/>
      <c r="J315" s="4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ht="15.75" customHeight="1">
      <c r="A316" s="62">
        <v>45832.0</v>
      </c>
      <c r="B316" s="64">
        <v>2025.0</v>
      </c>
      <c r="C316" s="15">
        <v>39.1</v>
      </c>
      <c r="D316" s="16">
        <f t="shared" si="3"/>
        <v>0.005141388175</v>
      </c>
      <c r="E316" s="16">
        <f t="shared" si="6"/>
        <v>1.00511509</v>
      </c>
      <c r="F316" s="16">
        <f t="shared" si="2"/>
        <v>0.005115089514</v>
      </c>
      <c r="G316" s="16" t="str">
        <f t="shared" si="4"/>
        <v> </v>
      </c>
      <c r="H316" s="12"/>
      <c r="I316" s="12"/>
      <c r="J316" s="4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ht="15.75" customHeight="1">
      <c r="A317" s="62">
        <v>45833.0</v>
      </c>
      <c r="B317" s="64">
        <v>2025.0</v>
      </c>
      <c r="C317" s="15">
        <v>39.3</v>
      </c>
      <c r="D317" s="16">
        <f t="shared" si="3"/>
        <v>0.005115089514</v>
      </c>
      <c r="E317" s="16">
        <f t="shared" si="6"/>
        <v>0.9872773537</v>
      </c>
      <c r="F317" s="16">
        <f t="shared" si="2"/>
        <v>-0.01272264631</v>
      </c>
      <c r="G317" s="16" t="str">
        <f t="shared" si="4"/>
        <v> </v>
      </c>
      <c r="H317" s="12"/>
      <c r="I317" s="12"/>
      <c r="J317" s="4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ht="15.75" customHeight="1">
      <c r="A318" s="62">
        <v>45834.0</v>
      </c>
      <c r="B318" s="64">
        <v>2025.0</v>
      </c>
      <c r="C318" s="15">
        <v>38.8</v>
      </c>
      <c r="D318" s="16">
        <f t="shared" si="3"/>
        <v>-0.01272264631</v>
      </c>
      <c r="E318" s="16">
        <f t="shared" si="6"/>
        <v>0.9922680412</v>
      </c>
      <c r="F318" s="16">
        <f t="shared" si="2"/>
        <v>-0.007731958763</v>
      </c>
      <c r="G318" s="16">
        <f t="shared" si="4"/>
        <v>-0.01272264631</v>
      </c>
      <c r="H318" s="12"/>
      <c r="I318" s="12"/>
      <c r="J318" s="4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ht="15.75" customHeight="1">
      <c r="A319" s="62">
        <v>45837.0</v>
      </c>
      <c r="B319" s="64">
        <v>2025.0</v>
      </c>
      <c r="C319" s="15">
        <v>38.5</v>
      </c>
      <c r="D319" s="16">
        <f t="shared" si="3"/>
        <v>-0.007731958763</v>
      </c>
      <c r="E319" s="16">
        <f t="shared" si="6"/>
        <v>1.007792208</v>
      </c>
      <c r="F319" s="16">
        <f t="shared" si="2"/>
        <v>0.007792207792</v>
      </c>
      <c r="G319" s="16">
        <f t="shared" si="4"/>
        <v>-0.007731958763</v>
      </c>
      <c r="H319" s="12"/>
      <c r="I319" s="12"/>
      <c r="J319" s="4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ht="15.75" customHeight="1">
      <c r="A320" s="62">
        <v>45838.0</v>
      </c>
      <c r="B320" s="64">
        <v>2025.0</v>
      </c>
      <c r="C320" s="15">
        <v>38.8</v>
      </c>
      <c r="D320" s="16">
        <f t="shared" si="3"/>
        <v>0.007792207792</v>
      </c>
      <c r="E320" s="16">
        <f t="shared" si="6"/>
        <v>1</v>
      </c>
      <c r="F320" s="16">
        <f t="shared" si="2"/>
        <v>0</v>
      </c>
      <c r="G320" s="16" t="str">
        <f t="shared" si="4"/>
        <v> </v>
      </c>
      <c r="H320" s="12"/>
      <c r="I320" s="12"/>
      <c r="J320" s="4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ht="15.75" customHeight="1">
      <c r="A321" s="62">
        <v>45841.0</v>
      </c>
      <c r="B321" s="64">
        <v>2025.0</v>
      </c>
      <c r="C321" s="15">
        <v>38.8</v>
      </c>
      <c r="D321" s="16">
        <f t="shared" si="3"/>
        <v>0</v>
      </c>
      <c r="E321" s="16">
        <f t="shared" si="6"/>
        <v>1.051546392</v>
      </c>
      <c r="F321" s="16">
        <f t="shared" si="2"/>
        <v>0.05154639175</v>
      </c>
      <c r="G321" s="16" t="str">
        <f t="shared" si="4"/>
        <v> </v>
      </c>
      <c r="H321" s="12"/>
      <c r="I321" s="12"/>
      <c r="J321" s="4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ht="15.75" customHeight="1">
      <c r="A322" s="62">
        <v>45845.0</v>
      </c>
      <c r="B322" s="64">
        <v>2025.0</v>
      </c>
      <c r="C322" s="15">
        <v>40.8</v>
      </c>
      <c r="D322" s="16">
        <f t="shared" si="3"/>
        <v>0.05154639175</v>
      </c>
      <c r="E322" s="16">
        <f t="shared" si="6"/>
        <v>0.9926470588</v>
      </c>
      <c r="F322" s="16">
        <f t="shared" si="2"/>
        <v>-0.007352941176</v>
      </c>
      <c r="G322" s="16" t="str">
        <f t="shared" si="4"/>
        <v> </v>
      </c>
      <c r="H322" s="12"/>
      <c r="I322" s="12"/>
      <c r="J322" s="4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ht="15.75" customHeight="1">
      <c r="A323" s="62">
        <v>45847.0</v>
      </c>
      <c r="B323" s="64">
        <v>2025.0</v>
      </c>
      <c r="C323" s="15">
        <v>40.5</v>
      </c>
      <c r="D323" s="16">
        <f t="shared" si="3"/>
        <v>-0.007352941176</v>
      </c>
      <c r="E323" s="16">
        <f t="shared" si="6"/>
        <v>1.024691358</v>
      </c>
      <c r="F323" s="16">
        <f t="shared" si="2"/>
        <v>0.02469135802</v>
      </c>
      <c r="G323" s="16">
        <f t="shared" si="4"/>
        <v>-0.007352941176</v>
      </c>
      <c r="H323" s="12"/>
      <c r="I323" s="12"/>
      <c r="J323" s="4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ht="15.75" customHeight="1">
      <c r="A324" s="62">
        <v>45848.0</v>
      </c>
      <c r="B324" s="64">
        <v>2025.0</v>
      </c>
      <c r="C324" s="15">
        <v>41.5</v>
      </c>
      <c r="D324" s="16">
        <f t="shared" si="3"/>
        <v>0.02469135802</v>
      </c>
      <c r="E324" s="16">
        <f t="shared" si="6"/>
        <v>0.9975903614</v>
      </c>
      <c r="F324" s="16">
        <f t="shared" si="2"/>
        <v>-0.002409638554</v>
      </c>
      <c r="G324" s="16" t="str">
        <f t="shared" si="4"/>
        <v> </v>
      </c>
      <c r="H324" s="12"/>
      <c r="I324" s="12"/>
      <c r="J324" s="4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ht="15.75" customHeight="1">
      <c r="A325" s="62">
        <v>45851.0</v>
      </c>
      <c r="B325" s="64">
        <v>2025.0</v>
      </c>
      <c r="C325" s="15">
        <v>41.4</v>
      </c>
      <c r="D325" s="16">
        <f t="shared" si="3"/>
        <v>-0.002409638554</v>
      </c>
      <c r="E325" s="16">
        <f t="shared" si="6"/>
        <v>0.9492753623</v>
      </c>
      <c r="F325" s="16">
        <f t="shared" si="2"/>
        <v>-0.05072463768</v>
      </c>
      <c r="G325" s="16">
        <f t="shared" si="4"/>
        <v>-0.002409638554</v>
      </c>
      <c r="H325" s="12"/>
      <c r="I325" s="12"/>
      <c r="J325" s="4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ht="15.75" customHeight="1">
      <c r="A326" s="62">
        <v>45852.0</v>
      </c>
      <c r="B326" s="64">
        <v>2025.0</v>
      </c>
      <c r="C326" s="15">
        <v>39.3</v>
      </c>
      <c r="D326" s="16">
        <f t="shared" si="3"/>
        <v>-0.05072463768</v>
      </c>
      <c r="E326" s="16">
        <f t="shared" si="6"/>
        <v>1</v>
      </c>
      <c r="F326" s="16">
        <f t="shared" si="2"/>
        <v>0</v>
      </c>
      <c r="G326" s="16">
        <f t="shared" si="4"/>
        <v>-0.05072463768</v>
      </c>
      <c r="H326" s="12"/>
      <c r="I326" s="12"/>
      <c r="J326" s="4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ht="15.75" customHeight="1">
      <c r="A327" s="62">
        <v>45853.0</v>
      </c>
      <c r="B327" s="64">
        <v>2025.0</v>
      </c>
      <c r="C327" s="15">
        <v>39.3</v>
      </c>
      <c r="D327" s="16">
        <f t="shared" si="3"/>
        <v>0</v>
      </c>
      <c r="E327" s="16">
        <f t="shared" si="6"/>
        <v>1.007633588</v>
      </c>
      <c r="F327" s="16">
        <f t="shared" si="2"/>
        <v>0.007633587786</v>
      </c>
      <c r="G327" s="16" t="str">
        <f t="shared" si="4"/>
        <v> </v>
      </c>
      <c r="H327" s="12"/>
      <c r="I327" s="12"/>
      <c r="J327" s="4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ht="15.75" customHeight="1">
      <c r="A328" s="62">
        <v>45854.0</v>
      </c>
      <c r="B328" s="64">
        <v>2025.0</v>
      </c>
      <c r="C328" s="15">
        <v>39.6</v>
      </c>
      <c r="D328" s="16">
        <f t="shared" si="3"/>
        <v>0.007633587786</v>
      </c>
      <c r="E328" s="16">
        <f t="shared" si="6"/>
        <v>0.9924242424</v>
      </c>
      <c r="F328" s="16">
        <f t="shared" si="2"/>
        <v>-0.007575757576</v>
      </c>
      <c r="G328" s="16" t="str">
        <f t="shared" si="4"/>
        <v> </v>
      </c>
      <c r="H328" s="12"/>
      <c r="I328" s="12"/>
      <c r="J328" s="4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ht="15.75" customHeight="1">
      <c r="A329" s="62">
        <v>45855.0</v>
      </c>
      <c r="B329" s="64">
        <v>2025.0</v>
      </c>
      <c r="C329" s="15">
        <v>39.3</v>
      </c>
      <c r="D329" s="16">
        <f t="shared" si="3"/>
        <v>-0.007575757576</v>
      </c>
      <c r="E329" s="16">
        <f t="shared" si="6"/>
        <v>0.9770992366</v>
      </c>
      <c r="F329" s="16">
        <f t="shared" si="2"/>
        <v>-0.02290076336</v>
      </c>
      <c r="G329" s="16">
        <f t="shared" si="4"/>
        <v>-0.007575757576</v>
      </c>
      <c r="H329" s="12"/>
      <c r="I329" s="12"/>
      <c r="J329" s="4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ht="15.75" customHeight="1">
      <c r="A330" s="62">
        <v>45858.0</v>
      </c>
      <c r="B330" s="64">
        <v>2025.0</v>
      </c>
      <c r="C330" s="15">
        <v>38.4</v>
      </c>
      <c r="D330" s="16">
        <f t="shared" si="3"/>
        <v>-0.02290076336</v>
      </c>
      <c r="E330" s="16">
        <f t="shared" si="6"/>
        <v>0.9921875</v>
      </c>
      <c r="F330" s="16">
        <f t="shared" si="2"/>
        <v>-0.0078125</v>
      </c>
      <c r="G330" s="16">
        <f t="shared" si="4"/>
        <v>-0.02290076336</v>
      </c>
      <c r="H330" s="12"/>
      <c r="I330" s="12"/>
      <c r="J330" s="4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ht="15.75" customHeight="1">
      <c r="A331" s="62">
        <v>45861.0</v>
      </c>
      <c r="B331" s="64">
        <v>2025.0</v>
      </c>
      <c r="C331" s="15">
        <v>38.1</v>
      </c>
      <c r="D331" s="16">
        <f t="shared" si="3"/>
        <v>-0.0078125</v>
      </c>
      <c r="E331" s="16">
        <f t="shared" si="6"/>
        <v>0.968503937</v>
      </c>
      <c r="F331" s="16">
        <f t="shared" si="2"/>
        <v>-0.03149606299</v>
      </c>
      <c r="G331" s="16">
        <f t="shared" si="4"/>
        <v>-0.0078125</v>
      </c>
      <c r="H331" s="12"/>
      <c r="I331" s="12"/>
      <c r="J331" s="4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ht="15.75" customHeight="1">
      <c r="A332" s="62">
        <v>45862.0</v>
      </c>
      <c r="B332" s="64">
        <v>2025.0</v>
      </c>
      <c r="C332" s="15">
        <v>36.9</v>
      </c>
      <c r="D332" s="16">
        <f t="shared" si="3"/>
        <v>-0.03149606299</v>
      </c>
      <c r="E332" s="16">
        <f t="shared" si="6"/>
        <v>1.008130081</v>
      </c>
      <c r="F332" s="16">
        <f t="shared" si="2"/>
        <v>0.008130081301</v>
      </c>
      <c r="G332" s="16">
        <f t="shared" si="4"/>
        <v>-0.03149606299</v>
      </c>
      <c r="H332" s="12"/>
      <c r="I332" s="12"/>
      <c r="J332" s="4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ht="15.75" customHeight="1">
      <c r="A333" s="62">
        <v>45867.0</v>
      </c>
      <c r="B333" s="64">
        <v>2025.0</v>
      </c>
      <c r="C333" s="15">
        <v>37.2</v>
      </c>
      <c r="D333" s="16">
        <f t="shared" si="3"/>
        <v>0.008130081301</v>
      </c>
      <c r="E333" s="16">
        <f t="shared" si="6"/>
        <v>0.997311828</v>
      </c>
      <c r="F333" s="16">
        <f t="shared" si="2"/>
        <v>-0.002688172043</v>
      </c>
      <c r="G333" s="16" t="str">
        <f t="shared" si="4"/>
        <v> </v>
      </c>
      <c r="H333" s="12"/>
      <c r="I333" s="12"/>
      <c r="J333" s="4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ht="15.75" customHeight="1">
      <c r="A334" s="62">
        <v>45868.0</v>
      </c>
      <c r="B334" s="64">
        <v>2025.0</v>
      </c>
      <c r="C334" s="15">
        <v>37.1</v>
      </c>
      <c r="D334" s="16">
        <f t="shared" si="3"/>
        <v>-0.002688172043</v>
      </c>
      <c r="E334" s="16">
        <f t="shared" si="6"/>
        <v>1.02425876</v>
      </c>
      <c r="F334" s="16">
        <f t="shared" si="2"/>
        <v>0.02425876011</v>
      </c>
      <c r="G334" s="16">
        <f t="shared" si="4"/>
        <v>-0.002688172043</v>
      </c>
      <c r="H334" s="12"/>
      <c r="I334" s="12"/>
      <c r="J334" s="4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ht="15.75" customHeight="1">
      <c r="A335" s="62">
        <v>45869.0</v>
      </c>
      <c r="B335" s="64">
        <v>2025.0</v>
      </c>
      <c r="C335" s="15">
        <v>38.0</v>
      </c>
      <c r="D335" s="16">
        <f t="shared" si="3"/>
        <v>0.02425876011</v>
      </c>
      <c r="E335" s="16">
        <f t="shared" si="6"/>
        <v>0.9868421053</v>
      </c>
      <c r="F335" s="16">
        <f t="shared" si="2"/>
        <v>-0.01315789474</v>
      </c>
      <c r="G335" s="16" t="str">
        <f t="shared" si="4"/>
        <v> </v>
      </c>
      <c r="H335" s="12"/>
      <c r="I335" s="12"/>
      <c r="J335" s="4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ht="15.75" customHeight="1">
      <c r="A336" s="62">
        <v>45872.0</v>
      </c>
      <c r="B336" s="64">
        <v>2025.0</v>
      </c>
      <c r="C336" s="15">
        <v>37.5</v>
      </c>
      <c r="D336" s="16">
        <f t="shared" si="3"/>
        <v>-0.01315789474</v>
      </c>
      <c r="E336" s="16">
        <f t="shared" si="6"/>
        <v>1.026666667</v>
      </c>
      <c r="F336" s="16">
        <f t="shared" si="2"/>
        <v>0.02666666667</v>
      </c>
      <c r="G336" s="16">
        <f t="shared" si="4"/>
        <v>-0.01315789474</v>
      </c>
      <c r="H336" s="12"/>
      <c r="I336" s="12"/>
      <c r="J336" s="4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ht="15.75" customHeight="1">
      <c r="A337" s="62">
        <v>45873.0</v>
      </c>
      <c r="B337" s="64">
        <v>2025.0</v>
      </c>
      <c r="C337" s="15">
        <v>38.5</v>
      </c>
      <c r="D337" s="16">
        <f t="shared" si="3"/>
        <v>0.02666666667</v>
      </c>
      <c r="E337" s="16" t="str">
        <f>#REF!/C337</f>
        <v>#REF!</v>
      </c>
      <c r="F337" s="16" t="str">
        <f t="shared" si="2"/>
        <v>#REF!</v>
      </c>
      <c r="G337" s="16" t="str">
        <f t="shared" si="4"/>
        <v> </v>
      </c>
      <c r="H337" s="12"/>
      <c r="I337" s="12"/>
      <c r="J337" s="4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65"/>
      <c r="D338" s="66"/>
      <c r="E338" s="67"/>
      <c r="F338" s="67"/>
    </row>
    <row r="339">
      <c r="A339" s="65"/>
      <c r="D339" s="66"/>
      <c r="E339" s="67"/>
      <c r="F339" s="67"/>
    </row>
    <row r="340">
      <c r="A340" s="65"/>
      <c r="D340" s="66"/>
      <c r="E340" s="67"/>
      <c r="F340" s="67"/>
    </row>
    <row r="341">
      <c r="A341" s="65"/>
      <c r="D341" s="66"/>
      <c r="E341" s="67"/>
      <c r="F341" s="67"/>
    </row>
    <row r="342">
      <c r="A342" s="65"/>
      <c r="D342" s="66"/>
      <c r="E342" s="67"/>
      <c r="F342" s="67"/>
    </row>
    <row r="343">
      <c r="A343" s="65"/>
      <c r="D343" s="66"/>
      <c r="E343" s="67"/>
      <c r="F343" s="67"/>
    </row>
    <row r="344">
      <c r="A344" s="65"/>
      <c r="D344" s="66"/>
      <c r="E344" s="67"/>
      <c r="F344" s="67"/>
    </row>
    <row r="345">
      <c r="A345" s="65"/>
      <c r="D345" s="66"/>
      <c r="E345" s="67"/>
      <c r="F345" s="67"/>
    </row>
    <row r="346">
      <c r="A346" s="65"/>
      <c r="D346" s="66"/>
      <c r="E346" s="67"/>
      <c r="F346" s="67"/>
    </row>
    <row r="347">
      <c r="A347" s="65"/>
      <c r="D347" s="66"/>
      <c r="E347" s="67"/>
      <c r="F347" s="67"/>
    </row>
    <row r="348">
      <c r="A348" s="65"/>
      <c r="D348" s="66"/>
      <c r="E348" s="67"/>
      <c r="F348" s="67"/>
    </row>
    <row r="349">
      <c r="A349" s="65"/>
      <c r="D349" s="66"/>
      <c r="E349" s="67"/>
      <c r="F349" s="67"/>
    </row>
    <row r="350">
      <c r="A350" s="65"/>
      <c r="D350" s="66"/>
      <c r="E350" s="67"/>
      <c r="F350" s="67"/>
    </row>
    <row r="351">
      <c r="A351" s="65"/>
      <c r="D351" s="66"/>
      <c r="E351" s="67"/>
      <c r="F351" s="67"/>
    </row>
    <row r="352">
      <c r="A352" s="65"/>
      <c r="D352" s="66"/>
      <c r="E352" s="67"/>
      <c r="F352" s="67"/>
    </row>
    <row r="353">
      <c r="A353" s="65"/>
      <c r="D353" s="66"/>
      <c r="E353" s="67"/>
      <c r="F353" s="67"/>
    </row>
    <row r="354">
      <c r="A354" s="65"/>
      <c r="D354" s="66"/>
      <c r="E354" s="67"/>
      <c r="F354" s="67"/>
    </row>
    <row r="355">
      <c r="A355" s="65"/>
      <c r="D355" s="66"/>
      <c r="E355" s="67"/>
      <c r="F355" s="67"/>
    </row>
    <row r="356">
      <c r="A356" s="65"/>
      <c r="D356" s="66"/>
      <c r="E356" s="67"/>
      <c r="F356" s="67"/>
    </row>
    <row r="357">
      <c r="A357" s="65"/>
      <c r="D357" s="66"/>
      <c r="E357" s="67"/>
      <c r="F357" s="67"/>
    </row>
    <row r="358">
      <c r="A358" s="65"/>
      <c r="D358" s="66"/>
      <c r="E358" s="67"/>
      <c r="F358" s="67"/>
    </row>
    <row r="359">
      <c r="A359" s="65"/>
      <c r="D359" s="66"/>
      <c r="E359" s="67"/>
      <c r="F359" s="67"/>
    </row>
    <row r="360">
      <c r="A360" s="65"/>
      <c r="D360" s="66"/>
      <c r="E360" s="67"/>
      <c r="F360" s="67"/>
    </row>
    <row r="361">
      <c r="A361" s="65"/>
      <c r="D361" s="66"/>
      <c r="E361" s="67"/>
      <c r="F361" s="67"/>
    </row>
    <row r="362">
      <c r="A362" s="65"/>
      <c r="D362" s="66"/>
      <c r="E362" s="67"/>
      <c r="F362" s="67"/>
    </row>
    <row r="363">
      <c r="A363" s="65"/>
      <c r="D363" s="66"/>
      <c r="E363" s="67"/>
      <c r="F363" s="67"/>
    </row>
    <row r="364">
      <c r="A364" s="65"/>
      <c r="D364" s="66"/>
      <c r="E364" s="67"/>
      <c r="F364" s="67"/>
    </row>
    <row r="365">
      <c r="A365" s="65"/>
      <c r="D365" s="66"/>
      <c r="E365" s="67"/>
      <c r="F365" s="67"/>
    </row>
    <row r="366">
      <c r="A366" s="65"/>
      <c r="D366" s="66"/>
      <c r="E366" s="67"/>
      <c r="F366" s="67"/>
    </row>
    <row r="367">
      <c r="A367" s="65"/>
      <c r="D367" s="66"/>
      <c r="E367" s="67"/>
      <c r="F367" s="67"/>
    </row>
    <row r="368">
      <c r="A368" s="65"/>
      <c r="D368" s="66"/>
      <c r="E368" s="67"/>
      <c r="F368" s="67"/>
    </row>
    <row r="369">
      <c r="A369" s="65"/>
      <c r="D369" s="66"/>
      <c r="E369" s="67"/>
      <c r="F369" s="67"/>
    </row>
    <row r="370">
      <c r="A370" s="65"/>
      <c r="D370" s="66"/>
      <c r="E370" s="67"/>
      <c r="F370" s="67"/>
    </row>
    <row r="371">
      <c r="A371" s="65"/>
      <c r="D371" s="66"/>
      <c r="E371" s="67"/>
      <c r="F371" s="67"/>
    </row>
    <row r="372">
      <c r="A372" s="65"/>
      <c r="D372" s="66"/>
      <c r="E372" s="67"/>
      <c r="F372" s="67"/>
    </row>
    <row r="373">
      <c r="A373" s="65"/>
      <c r="D373" s="66"/>
      <c r="E373" s="67"/>
      <c r="F373" s="67"/>
    </row>
    <row r="374">
      <c r="A374" s="65"/>
      <c r="D374" s="66"/>
      <c r="E374" s="67"/>
      <c r="F374" s="67"/>
    </row>
    <row r="375">
      <c r="A375" s="65"/>
      <c r="D375" s="66"/>
      <c r="E375" s="67"/>
      <c r="F375" s="67"/>
    </row>
    <row r="376">
      <c r="A376" s="65"/>
      <c r="D376" s="66"/>
      <c r="E376" s="67"/>
      <c r="F376" s="67"/>
    </row>
    <row r="377">
      <c r="A377" s="65"/>
      <c r="D377" s="66"/>
      <c r="E377" s="67"/>
      <c r="F377" s="67"/>
    </row>
    <row r="378">
      <c r="A378" s="65"/>
      <c r="D378" s="66"/>
      <c r="E378" s="67"/>
      <c r="F378" s="67"/>
    </row>
    <row r="379">
      <c r="A379" s="65"/>
      <c r="D379" s="66"/>
      <c r="E379" s="67"/>
      <c r="F379" s="67"/>
    </row>
    <row r="380">
      <c r="A380" s="65"/>
      <c r="D380" s="66"/>
      <c r="E380" s="67"/>
      <c r="F380" s="67"/>
    </row>
    <row r="381">
      <c r="A381" s="65"/>
      <c r="D381" s="66"/>
      <c r="E381" s="67"/>
      <c r="F381" s="67"/>
    </row>
    <row r="382">
      <c r="A382" s="65"/>
      <c r="D382" s="66"/>
      <c r="E382" s="67"/>
      <c r="F382" s="67"/>
    </row>
    <row r="383">
      <c r="A383" s="65"/>
      <c r="D383" s="66"/>
      <c r="E383" s="67"/>
      <c r="F383" s="67"/>
    </row>
    <row r="384">
      <c r="A384" s="65"/>
      <c r="D384" s="66"/>
      <c r="E384" s="67"/>
      <c r="F384" s="67"/>
    </row>
    <row r="385">
      <c r="A385" s="65"/>
      <c r="D385" s="66"/>
      <c r="E385" s="67"/>
      <c r="F385" s="67"/>
    </row>
    <row r="386">
      <c r="A386" s="65"/>
      <c r="D386" s="66"/>
      <c r="E386" s="67"/>
      <c r="F386" s="67"/>
    </row>
    <row r="387">
      <c r="A387" s="65"/>
      <c r="D387" s="66"/>
      <c r="E387" s="67"/>
      <c r="F387" s="67"/>
    </row>
    <row r="388">
      <c r="A388" s="65"/>
      <c r="D388" s="66"/>
      <c r="E388" s="67"/>
      <c r="F388" s="67"/>
    </row>
    <row r="389">
      <c r="A389" s="65"/>
      <c r="D389" s="66"/>
      <c r="E389" s="67"/>
      <c r="F389" s="67"/>
    </row>
    <row r="390">
      <c r="A390" s="65"/>
      <c r="D390" s="66"/>
      <c r="E390" s="67"/>
      <c r="F390" s="67"/>
    </row>
    <row r="391">
      <c r="A391" s="65"/>
      <c r="D391" s="66"/>
      <c r="E391" s="67"/>
      <c r="F391" s="67"/>
    </row>
    <row r="392">
      <c r="A392" s="65"/>
      <c r="D392" s="66"/>
      <c r="E392" s="67"/>
      <c r="F392" s="67"/>
    </row>
    <row r="393">
      <c r="A393" s="65"/>
      <c r="D393" s="66"/>
      <c r="E393" s="67"/>
      <c r="F393" s="67"/>
    </row>
    <row r="394">
      <c r="A394" s="65"/>
      <c r="D394" s="66"/>
      <c r="E394" s="67"/>
      <c r="F394" s="67"/>
    </row>
    <row r="395">
      <c r="A395" s="65"/>
      <c r="D395" s="66"/>
      <c r="E395" s="67"/>
      <c r="F395" s="67"/>
    </row>
    <row r="396">
      <c r="A396" s="65"/>
      <c r="D396" s="66"/>
      <c r="E396" s="67"/>
      <c r="F396" s="67"/>
    </row>
    <row r="397">
      <c r="A397" s="65"/>
      <c r="D397" s="66"/>
      <c r="E397" s="67"/>
      <c r="F397" s="67"/>
    </row>
    <row r="398">
      <c r="A398" s="65"/>
      <c r="D398" s="66"/>
      <c r="E398" s="67"/>
      <c r="F398" s="67"/>
    </row>
    <row r="399">
      <c r="A399" s="65"/>
      <c r="D399" s="66"/>
      <c r="E399" s="67"/>
      <c r="F399" s="67"/>
    </row>
    <row r="400">
      <c r="A400" s="65"/>
      <c r="D400" s="66"/>
      <c r="E400" s="67"/>
      <c r="F400" s="67"/>
    </row>
    <row r="401">
      <c r="A401" s="65"/>
      <c r="D401" s="66"/>
      <c r="E401" s="67"/>
      <c r="F401" s="67"/>
    </row>
    <row r="402">
      <c r="A402" s="65"/>
      <c r="D402" s="66"/>
      <c r="E402" s="67"/>
      <c r="F402" s="67"/>
    </row>
    <row r="403">
      <c r="A403" s="65"/>
      <c r="D403" s="66"/>
      <c r="E403" s="67"/>
      <c r="F403" s="67"/>
    </row>
    <row r="404">
      <c r="A404" s="65"/>
      <c r="D404" s="66"/>
      <c r="E404" s="67"/>
      <c r="F404" s="67"/>
    </row>
    <row r="405">
      <c r="A405" s="65"/>
      <c r="D405" s="66"/>
      <c r="E405" s="67"/>
      <c r="F405" s="67"/>
    </row>
    <row r="406">
      <c r="A406" s="65"/>
      <c r="D406" s="66"/>
      <c r="E406" s="67"/>
      <c r="F406" s="67"/>
    </row>
    <row r="407">
      <c r="A407" s="65"/>
      <c r="D407" s="66"/>
      <c r="E407" s="67"/>
      <c r="F407" s="67"/>
    </row>
    <row r="408">
      <c r="A408" s="65"/>
      <c r="D408" s="66"/>
      <c r="E408" s="67"/>
      <c r="F408" s="67"/>
    </row>
    <row r="409">
      <c r="A409" s="65"/>
      <c r="D409" s="66"/>
      <c r="E409" s="67"/>
      <c r="F409" s="67"/>
    </row>
    <row r="410">
      <c r="A410" s="65"/>
      <c r="D410" s="66"/>
      <c r="E410" s="67"/>
      <c r="F410" s="67"/>
    </row>
    <row r="411">
      <c r="A411" s="65"/>
      <c r="D411" s="66"/>
      <c r="E411" s="67"/>
      <c r="F411" s="67"/>
    </row>
    <row r="412">
      <c r="A412" s="65"/>
      <c r="D412" s="66"/>
      <c r="E412" s="67"/>
      <c r="F412" s="67"/>
    </row>
    <row r="413">
      <c r="A413" s="65"/>
      <c r="D413" s="66"/>
      <c r="E413" s="67"/>
      <c r="F413" s="67"/>
    </row>
    <row r="414">
      <c r="A414" s="65"/>
      <c r="D414" s="66"/>
      <c r="E414" s="67"/>
      <c r="F414" s="67"/>
    </row>
    <row r="415">
      <c r="A415" s="65"/>
      <c r="D415" s="66"/>
      <c r="E415" s="67"/>
      <c r="F415" s="67"/>
    </row>
    <row r="416">
      <c r="A416" s="65"/>
      <c r="D416" s="66"/>
      <c r="E416" s="67"/>
      <c r="F416" s="67"/>
    </row>
    <row r="417">
      <c r="A417" s="65"/>
      <c r="D417" s="66"/>
      <c r="E417" s="67"/>
      <c r="F417" s="67"/>
    </row>
    <row r="418">
      <c r="A418" s="65"/>
      <c r="D418" s="66"/>
      <c r="E418" s="67"/>
      <c r="F418" s="67"/>
    </row>
    <row r="419">
      <c r="A419" s="65"/>
      <c r="D419" s="66"/>
      <c r="E419" s="67"/>
      <c r="F419" s="67"/>
    </row>
    <row r="420">
      <c r="A420" s="65"/>
      <c r="D420" s="66"/>
      <c r="E420" s="67"/>
      <c r="F420" s="67"/>
    </row>
    <row r="421">
      <c r="A421" s="65"/>
      <c r="D421" s="66"/>
      <c r="E421" s="67"/>
      <c r="F421" s="67"/>
    </row>
    <row r="422">
      <c r="A422" s="65"/>
      <c r="D422" s="66"/>
      <c r="E422" s="67"/>
      <c r="F422" s="67"/>
    </row>
    <row r="423">
      <c r="A423" s="65"/>
      <c r="D423" s="66"/>
      <c r="E423" s="67"/>
      <c r="F423" s="67"/>
    </row>
    <row r="424">
      <c r="A424" s="65"/>
      <c r="D424" s="66"/>
      <c r="E424" s="67"/>
      <c r="F424" s="67"/>
    </row>
    <row r="425">
      <c r="A425" s="65"/>
      <c r="D425" s="66"/>
      <c r="E425" s="67"/>
      <c r="F425" s="67"/>
    </row>
    <row r="426">
      <c r="A426" s="65"/>
      <c r="D426" s="66"/>
      <c r="E426" s="67"/>
      <c r="F426" s="67"/>
    </row>
    <row r="427">
      <c r="A427" s="65"/>
      <c r="D427" s="66"/>
      <c r="E427" s="67"/>
      <c r="F427" s="67"/>
    </row>
    <row r="428">
      <c r="A428" s="65"/>
      <c r="D428" s="66"/>
      <c r="E428" s="67"/>
      <c r="F428" s="67"/>
    </row>
    <row r="429">
      <c r="A429" s="65"/>
      <c r="D429" s="66"/>
      <c r="E429" s="67"/>
      <c r="F429" s="67"/>
    </row>
    <row r="430">
      <c r="A430" s="65"/>
      <c r="D430" s="66"/>
      <c r="E430" s="67"/>
      <c r="F430" s="67"/>
    </row>
    <row r="431">
      <c r="A431" s="65"/>
      <c r="D431" s="66"/>
      <c r="E431" s="67"/>
      <c r="F431" s="67"/>
    </row>
    <row r="432">
      <c r="A432" s="65"/>
      <c r="D432" s="66"/>
      <c r="E432" s="67"/>
      <c r="F432" s="67"/>
    </row>
    <row r="433">
      <c r="A433" s="65"/>
      <c r="D433" s="66"/>
      <c r="E433" s="67"/>
      <c r="F433" s="67"/>
    </row>
    <row r="434">
      <c r="A434" s="65"/>
      <c r="D434" s="66"/>
      <c r="E434" s="67"/>
      <c r="F434" s="67"/>
    </row>
    <row r="435">
      <c r="A435" s="65"/>
      <c r="D435" s="66"/>
      <c r="E435" s="67"/>
      <c r="F435" s="67"/>
    </row>
    <row r="436">
      <c r="A436" s="65"/>
      <c r="D436" s="66"/>
      <c r="E436" s="67"/>
      <c r="F436" s="67"/>
    </row>
    <row r="437">
      <c r="A437" s="65"/>
      <c r="D437" s="66"/>
      <c r="E437" s="67"/>
      <c r="F437" s="67"/>
    </row>
    <row r="438">
      <c r="A438" s="65"/>
      <c r="D438" s="66"/>
      <c r="E438" s="67"/>
      <c r="F438" s="67"/>
    </row>
    <row r="439">
      <c r="A439" s="65"/>
      <c r="D439" s="66"/>
      <c r="E439" s="67"/>
      <c r="F439" s="67"/>
    </row>
    <row r="440">
      <c r="A440" s="65"/>
      <c r="D440" s="66"/>
      <c r="E440" s="67"/>
      <c r="F440" s="67"/>
    </row>
    <row r="441">
      <c r="A441" s="65"/>
      <c r="D441" s="66"/>
      <c r="E441" s="67"/>
      <c r="F441" s="67"/>
    </row>
    <row r="442">
      <c r="A442" s="65"/>
      <c r="D442" s="66"/>
      <c r="E442" s="67"/>
      <c r="F442" s="67"/>
    </row>
    <row r="443">
      <c r="A443" s="65"/>
      <c r="D443" s="66"/>
      <c r="E443" s="67"/>
      <c r="F443" s="67"/>
    </row>
    <row r="444">
      <c r="A444" s="65"/>
      <c r="D444" s="66"/>
      <c r="E444" s="67"/>
      <c r="F444" s="67"/>
    </row>
    <row r="445">
      <c r="A445" s="65"/>
      <c r="D445" s="66"/>
      <c r="E445" s="67"/>
      <c r="F445" s="67"/>
    </row>
    <row r="446">
      <c r="A446" s="65"/>
      <c r="D446" s="66"/>
      <c r="E446" s="67"/>
      <c r="F446" s="67"/>
    </row>
    <row r="447">
      <c r="A447" s="65"/>
      <c r="D447" s="66"/>
      <c r="E447" s="67"/>
      <c r="F447" s="67"/>
    </row>
    <row r="448">
      <c r="A448" s="65"/>
      <c r="D448" s="66"/>
      <c r="E448" s="67"/>
      <c r="F448" s="67"/>
    </row>
    <row r="449">
      <c r="A449" s="65"/>
      <c r="D449" s="66"/>
      <c r="E449" s="67"/>
      <c r="F449" s="67"/>
    </row>
    <row r="450">
      <c r="A450" s="65"/>
      <c r="D450" s="66"/>
      <c r="E450" s="67"/>
      <c r="F450" s="67"/>
    </row>
    <row r="451">
      <c r="A451" s="65"/>
      <c r="D451" s="66"/>
      <c r="E451" s="67"/>
      <c r="F451" s="67"/>
    </row>
    <row r="452">
      <c r="A452" s="65"/>
      <c r="D452" s="66"/>
      <c r="E452" s="67"/>
      <c r="F452" s="67"/>
    </row>
    <row r="453">
      <c r="A453" s="65"/>
      <c r="D453" s="66"/>
      <c r="E453" s="67"/>
      <c r="F453" s="67"/>
    </row>
    <row r="454">
      <c r="A454" s="65"/>
      <c r="D454" s="66"/>
      <c r="E454" s="67"/>
      <c r="F454" s="67"/>
    </row>
    <row r="455">
      <c r="A455" s="65"/>
      <c r="D455" s="66"/>
      <c r="E455" s="67"/>
      <c r="F455" s="67"/>
    </row>
    <row r="456">
      <c r="A456" s="65"/>
      <c r="D456" s="66"/>
      <c r="E456" s="67"/>
      <c r="F456" s="67"/>
    </row>
    <row r="457">
      <c r="A457" s="65"/>
      <c r="D457" s="66"/>
      <c r="E457" s="67"/>
      <c r="F457" s="67"/>
    </row>
    <row r="458">
      <c r="A458" s="65"/>
      <c r="D458" s="66"/>
      <c r="E458" s="67"/>
      <c r="F458" s="67"/>
    </row>
    <row r="459">
      <c r="A459" s="65"/>
      <c r="D459" s="66"/>
      <c r="E459" s="67"/>
      <c r="F459" s="67"/>
    </row>
    <row r="460">
      <c r="A460" s="65"/>
      <c r="D460" s="66"/>
      <c r="E460" s="67"/>
      <c r="F460" s="67"/>
    </row>
    <row r="461">
      <c r="A461" s="65"/>
      <c r="D461" s="66"/>
      <c r="E461" s="67"/>
      <c r="F461" s="67"/>
    </row>
    <row r="462">
      <c r="A462" s="65"/>
      <c r="D462" s="66"/>
      <c r="E462" s="67"/>
      <c r="F462" s="67"/>
    </row>
    <row r="463">
      <c r="A463" s="65"/>
      <c r="D463" s="66"/>
      <c r="E463" s="67"/>
      <c r="F463" s="67"/>
    </row>
    <row r="464">
      <c r="A464" s="65"/>
      <c r="D464" s="66"/>
      <c r="E464" s="67"/>
      <c r="F464" s="67"/>
    </row>
    <row r="465">
      <c r="A465" s="65"/>
      <c r="D465" s="66"/>
      <c r="E465" s="67"/>
      <c r="F465" s="67"/>
    </row>
    <row r="466">
      <c r="A466" s="65"/>
      <c r="D466" s="66"/>
      <c r="E466" s="67"/>
      <c r="F466" s="67"/>
    </row>
    <row r="467">
      <c r="A467" s="65"/>
      <c r="D467" s="66"/>
      <c r="E467" s="67"/>
      <c r="F467" s="67"/>
    </row>
    <row r="468">
      <c r="A468" s="65"/>
      <c r="D468" s="66"/>
      <c r="E468" s="67"/>
      <c r="F468" s="67"/>
    </row>
    <row r="469">
      <c r="A469" s="65"/>
      <c r="D469" s="66"/>
      <c r="E469" s="67"/>
      <c r="F469" s="67"/>
    </row>
    <row r="470">
      <c r="A470" s="65"/>
      <c r="D470" s="66"/>
      <c r="E470" s="67"/>
      <c r="F470" s="67"/>
    </row>
    <row r="471">
      <c r="A471" s="65"/>
      <c r="D471" s="66"/>
      <c r="E471" s="67"/>
      <c r="F471" s="67"/>
    </row>
    <row r="472">
      <c r="A472" s="65"/>
      <c r="D472" s="66"/>
      <c r="E472" s="67"/>
      <c r="F472" s="67"/>
    </row>
    <row r="473">
      <c r="A473" s="65"/>
      <c r="D473" s="66"/>
      <c r="E473" s="67"/>
      <c r="F473" s="67"/>
    </row>
    <row r="474">
      <c r="A474" s="65"/>
      <c r="D474" s="66"/>
      <c r="E474" s="67"/>
      <c r="F474" s="67"/>
    </row>
    <row r="475">
      <c r="A475" s="65"/>
      <c r="D475" s="66"/>
      <c r="E475" s="67"/>
      <c r="F475" s="67"/>
    </row>
    <row r="476">
      <c r="A476" s="65"/>
      <c r="D476" s="66"/>
      <c r="E476" s="67"/>
      <c r="F476" s="67"/>
    </row>
    <row r="477">
      <c r="A477" s="65"/>
      <c r="D477" s="66"/>
      <c r="E477" s="67"/>
      <c r="F477" s="67"/>
    </row>
    <row r="478">
      <c r="A478" s="65"/>
      <c r="D478" s="66"/>
      <c r="E478" s="67"/>
      <c r="F478" s="67"/>
    </row>
    <row r="479">
      <c r="A479" s="65"/>
      <c r="D479" s="66"/>
      <c r="E479" s="67"/>
      <c r="F479" s="67"/>
    </row>
    <row r="480">
      <c r="A480" s="65"/>
      <c r="D480" s="66"/>
      <c r="E480" s="67"/>
      <c r="F480" s="67"/>
    </row>
    <row r="481">
      <c r="A481" s="65"/>
      <c r="D481" s="66"/>
      <c r="E481" s="67"/>
      <c r="F481" s="67"/>
    </row>
    <row r="482">
      <c r="A482" s="65"/>
      <c r="D482" s="66"/>
      <c r="E482" s="67"/>
      <c r="F482" s="67"/>
    </row>
    <row r="483">
      <c r="A483" s="65"/>
      <c r="D483" s="66"/>
      <c r="E483" s="67"/>
      <c r="F483" s="67"/>
    </row>
    <row r="484">
      <c r="A484" s="65"/>
      <c r="D484" s="66"/>
      <c r="E484" s="67"/>
      <c r="F484" s="67"/>
    </row>
    <row r="485">
      <c r="A485" s="65"/>
      <c r="D485" s="66"/>
      <c r="E485" s="67"/>
      <c r="F485" s="67"/>
    </row>
    <row r="486">
      <c r="A486" s="65"/>
      <c r="D486" s="66"/>
      <c r="E486" s="67"/>
      <c r="F486" s="67"/>
    </row>
    <row r="487">
      <c r="A487" s="65"/>
      <c r="D487" s="66"/>
      <c r="E487" s="67"/>
      <c r="F487" s="67"/>
    </row>
    <row r="488">
      <c r="A488" s="65"/>
      <c r="D488" s="66"/>
      <c r="E488" s="67"/>
      <c r="F488" s="67"/>
    </row>
    <row r="489">
      <c r="A489" s="65"/>
      <c r="D489" s="66"/>
      <c r="E489" s="67"/>
      <c r="F489" s="67"/>
    </row>
    <row r="490">
      <c r="A490" s="65"/>
      <c r="D490" s="66"/>
      <c r="E490" s="67"/>
      <c r="F490" s="67"/>
    </row>
    <row r="491">
      <c r="A491" s="65"/>
      <c r="D491" s="66"/>
      <c r="E491" s="67"/>
      <c r="F491" s="67"/>
    </row>
    <row r="492">
      <c r="A492" s="65"/>
      <c r="D492" s="66"/>
      <c r="E492" s="67"/>
      <c r="F492" s="67"/>
    </row>
    <row r="493">
      <c r="A493" s="65"/>
      <c r="D493" s="66"/>
      <c r="E493" s="67"/>
      <c r="F493" s="67"/>
    </row>
    <row r="494">
      <c r="A494" s="65"/>
      <c r="D494" s="66"/>
      <c r="E494" s="67"/>
      <c r="F494" s="67"/>
    </row>
    <row r="495">
      <c r="A495" s="65"/>
      <c r="D495" s="66"/>
      <c r="E495" s="67"/>
      <c r="F495" s="67"/>
    </row>
    <row r="496">
      <c r="A496" s="65"/>
      <c r="D496" s="66"/>
      <c r="E496" s="67"/>
      <c r="F496" s="67"/>
    </row>
    <row r="497">
      <c r="A497" s="65"/>
      <c r="D497" s="66"/>
      <c r="E497" s="67"/>
      <c r="F497" s="67"/>
    </row>
    <row r="498">
      <c r="A498" s="65"/>
      <c r="D498" s="66"/>
      <c r="E498" s="67"/>
      <c r="F498" s="67"/>
    </row>
    <row r="499">
      <c r="A499" s="65"/>
      <c r="D499" s="66"/>
      <c r="E499" s="67"/>
      <c r="F499" s="67"/>
    </row>
    <row r="500">
      <c r="A500" s="65"/>
      <c r="D500" s="66"/>
      <c r="E500" s="67"/>
      <c r="F500" s="67"/>
    </row>
    <row r="501">
      <c r="A501" s="65"/>
      <c r="D501" s="66"/>
      <c r="E501" s="67"/>
      <c r="F501" s="67"/>
    </row>
    <row r="502">
      <c r="A502" s="65"/>
      <c r="D502" s="66"/>
      <c r="E502" s="67"/>
      <c r="F502" s="67"/>
    </row>
    <row r="503">
      <c r="A503" s="65"/>
      <c r="D503" s="66"/>
      <c r="E503" s="67"/>
      <c r="F503" s="67"/>
    </row>
    <row r="504">
      <c r="A504" s="65"/>
      <c r="D504" s="66"/>
      <c r="E504" s="67"/>
      <c r="F504" s="67"/>
    </row>
    <row r="505">
      <c r="A505" s="65"/>
      <c r="D505" s="66"/>
      <c r="E505" s="67"/>
      <c r="F505" s="67"/>
    </row>
    <row r="506">
      <c r="A506" s="65"/>
      <c r="D506" s="66"/>
      <c r="E506" s="67"/>
      <c r="F506" s="67"/>
    </row>
    <row r="507">
      <c r="A507" s="65"/>
      <c r="D507" s="66"/>
      <c r="E507" s="67"/>
      <c r="F507" s="67"/>
    </row>
    <row r="508">
      <c r="A508" s="65"/>
      <c r="D508" s="66"/>
      <c r="E508" s="67"/>
      <c r="F508" s="67"/>
    </row>
    <row r="509">
      <c r="A509" s="65"/>
      <c r="D509" s="66"/>
      <c r="E509" s="67"/>
      <c r="F509" s="67"/>
    </row>
    <row r="510">
      <c r="A510" s="65"/>
      <c r="D510" s="66"/>
      <c r="E510" s="67"/>
      <c r="F510" s="67"/>
    </row>
    <row r="511">
      <c r="A511" s="65"/>
      <c r="D511" s="66"/>
      <c r="E511" s="67"/>
      <c r="F511" s="67"/>
    </row>
    <row r="512">
      <c r="A512" s="65"/>
      <c r="D512" s="66"/>
      <c r="E512" s="67"/>
      <c r="F512" s="67"/>
    </row>
    <row r="513">
      <c r="A513" s="65"/>
      <c r="D513" s="66"/>
      <c r="E513" s="67"/>
      <c r="F513" s="67"/>
    </row>
    <row r="514">
      <c r="A514" s="65"/>
      <c r="D514" s="66"/>
      <c r="E514" s="67"/>
      <c r="F514" s="67"/>
    </row>
    <row r="515">
      <c r="A515" s="65"/>
      <c r="D515" s="66"/>
      <c r="E515" s="67"/>
      <c r="F515" s="67"/>
    </row>
    <row r="516">
      <c r="A516" s="65"/>
      <c r="D516" s="66"/>
      <c r="E516" s="67"/>
      <c r="F516" s="67"/>
    </row>
    <row r="517">
      <c r="A517" s="65"/>
      <c r="D517" s="66"/>
      <c r="E517" s="67"/>
      <c r="F517" s="67"/>
    </row>
    <row r="518">
      <c r="A518" s="65"/>
      <c r="D518" s="66"/>
      <c r="E518" s="67"/>
      <c r="F518" s="67"/>
    </row>
    <row r="519">
      <c r="A519" s="65"/>
      <c r="D519" s="66"/>
      <c r="E519" s="67"/>
      <c r="F519" s="67"/>
    </row>
    <row r="520">
      <c r="A520" s="65"/>
      <c r="D520" s="66"/>
      <c r="E520" s="67"/>
      <c r="F520" s="67"/>
    </row>
    <row r="521">
      <c r="A521" s="65"/>
      <c r="D521" s="66"/>
      <c r="E521" s="67"/>
      <c r="F521" s="67"/>
    </row>
    <row r="522">
      <c r="A522" s="65"/>
      <c r="D522" s="66"/>
      <c r="E522" s="67"/>
      <c r="F522" s="67"/>
    </row>
    <row r="523">
      <c r="A523" s="65"/>
      <c r="D523" s="66"/>
      <c r="E523" s="67"/>
      <c r="F523" s="67"/>
    </row>
    <row r="524">
      <c r="A524" s="65"/>
      <c r="D524" s="66"/>
      <c r="E524" s="67"/>
      <c r="F524" s="67"/>
    </row>
    <row r="525">
      <c r="A525" s="65"/>
      <c r="D525" s="66"/>
      <c r="E525" s="67"/>
      <c r="F525" s="67"/>
    </row>
    <row r="526">
      <c r="A526" s="65"/>
      <c r="D526" s="66"/>
      <c r="E526" s="67"/>
      <c r="F526" s="67"/>
    </row>
    <row r="527">
      <c r="A527" s="65"/>
      <c r="D527" s="66"/>
      <c r="E527" s="67"/>
      <c r="F527" s="67"/>
    </row>
    <row r="528">
      <c r="A528" s="65"/>
      <c r="D528" s="66"/>
      <c r="E528" s="67"/>
      <c r="F528" s="67"/>
    </row>
    <row r="529">
      <c r="A529" s="65"/>
      <c r="D529" s="66"/>
      <c r="E529" s="67"/>
      <c r="F529" s="67"/>
    </row>
    <row r="530">
      <c r="A530" s="65"/>
      <c r="D530" s="66"/>
      <c r="E530" s="67"/>
      <c r="F530" s="67"/>
    </row>
    <row r="531">
      <c r="A531" s="65"/>
      <c r="D531" s="66"/>
      <c r="E531" s="67"/>
      <c r="F531" s="67"/>
    </row>
    <row r="532">
      <c r="A532" s="65"/>
      <c r="D532" s="66"/>
      <c r="E532" s="67"/>
      <c r="F532" s="67"/>
    </row>
    <row r="533">
      <c r="A533" s="65"/>
      <c r="D533" s="66"/>
      <c r="E533" s="67"/>
      <c r="F533" s="67"/>
    </row>
    <row r="534">
      <c r="A534" s="65"/>
      <c r="D534" s="66"/>
      <c r="E534" s="67"/>
      <c r="F534" s="67"/>
    </row>
    <row r="535">
      <c r="A535" s="65"/>
      <c r="D535" s="66"/>
      <c r="E535" s="67"/>
      <c r="F535" s="67"/>
    </row>
    <row r="536">
      <c r="A536" s="65"/>
      <c r="D536" s="66"/>
      <c r="E536" s="67"/>
      <c r="F536" s="67"/>
    </row>
    <row r="537">
      <c r="A537" s="65"/>
      <c r="D537" s="66"/>
      <c r="E537" s="67"/>
      <c r="F537" s="67"/>
    </row>
    <row r="538">
      <c r="A538" s="65"/>
      <c r="D538" s="66"/>
      <c r="E538" s="67"/>
      <c r="F538" s="67"/>
    </row>
    <row r="539">
      <c r="A539" s="65"/>
      <c r="D539" s="66"/>
      <c r="E539" s="67"/>
      <c r="F539" s="67"/>
    </row>
    <row r="540">
      <c r="A540" s="65"/>
      <c r="D540" s="66"/>
      <c r="E540" s="67"/>
      <c r="F540" s="67"/>
    </row>
    <row r="541">
      <c r="A541" s="65"/>
      <c r="D541" s="66"/>
      <c r="E541" s="67"/>
      <c r="F541" s="67"/>
    </row>
    <row r="542">
      <c r="A542" s="65"/>
      <c r="D542" s="66"/>
      <c r="E542" s="67"/>
      <c r="F542" s="67"/>
    </row>
    <row r="543">
      <c r="A543" s="65"/>
      <c r="D543" s="66"/>
      <c r="E543" s="67"/>
      <c r="F543" s="67"/>
    </row>
    <row r="544">
      <c r="A544" s="65"/>
      <c r="D544" s="66"/>
      <c r="E544" s="67"/>
      <c r="F544" s="67"/>
    </row>
    <row r="545">
      <c r="A545" s="65"/>
      <c r="D545" s="66"/>
      <c r="E545" s="67"/>
      <c r="F545" s="67"/>
    </row>
    <row r="546">
      <c r="A546" s="65"/>
      <c r="D546" s="66"/>
      <c r="E546" s="67"/>
      <c r="F546" s="67"/>
    </row>
    <row r="547">
      <c r="A547" s="65"/>
      <c r="D547" s="66"/>
      <c r="E547" s="67"/>
      <c r="F547" s="67"/>
    </row>
    <row r="548">
      <c r="A548" s="65"/>
      <c r="D548" s="66"/>
      <c r="E548" s="67"/>
      <c r="F548" s="67"/>
    </row>
    <row r="549">
      <c r="A549" s="65"/>
      <c r="D549" s="66"/>
      <c r="E549" s="67"/>
      <c r="F549" s="67"/>
    </row>
    <row r="550">
      <c r="A550" s="65"/>
      <c r="D550" s="66"/>
      <c r="E550" s="67"/>
      <c r="F550" s="67"/>
    </row>
    <row r="551">
      <c r="A551" s="65"/>
      <c r="D551" s="66"/>
      <c r="E551" s="67"/>
      <c r="F551" s="67"/>
    </row>
    <row r="552">
      <c r="A552" s="65"/>
      <c r="D552" s="66"/>
      <c r="E552" s="67"/>
      <c r="F552" s="67"/>
    </row>
    <row r="553">
      <c r="A553" s="65"/>
      <c r="D553" s="66"/>
      <c r="E553" s="67"/>
      <c r="F553" s="67"/>
    </row>
    <row r="554">
      <c r="A554" s="65"/>
      <c r="D554" s="66"/>
      <c r="E554" s="67"/>
      <c r="F554" s="67"/>
    </row>
    <row r="555">
      <c r="A555" s="65"/>
      <c r="D555" s="66"/>
      <c r="E555" s="67"/>
      <c r="F555" s="67"/>
    </row>
    <row r="556">
      <c r="A556" s="65"/>
      <c r="D556" s="66"/>
      <c r="E556" s="67"/>
      <c r="F556" s="67"/>
    </row>
    <row r="557">
      <c r="A557" s="65"/>
      <c r="D557" s="66"/>
      <c r="E557" s="67"/>
      <c r="F557" s="67"/>
    </row>
    <row r="558">
      <c r="A558" s="65"/>
      <c r="D558" s="66"/>
      <c r="E558" s="67"/>
      <c r="F558" s="67"/>
    </row>
    <row r="559">
      <c r="A559" s="65"/>
      <c r="D559" s="66"/>
      <c r="E559" s="67"/>
      <c r="F559" s="67"/>
    </row>
    <row r="560">
      <c r="A560" s="65"/>
      <c r="D560" s="66"/>
      <c r="E560" s="67"/>
      <c r="F560" s="67"/>
    </row>
    <row r="561">
      <c r="A561" s="65"/>
      <c r="D561" s="66"/>
      <c r="E561" s="67"/>
      <c r="F561" s="67"/>
    </row>
    <row r="562">
      <c r="A562" s="65"/>
      <c r="D562" s="66"/>
      <c r="E562" s="67"/>
      <c r="F562" s="67"/>
    </row>
    <row r="563">
      <c r="A563" s="65"/>
      <c r="D563" s="66"/>
      <c r="E563" s="67"/>
      <c r="F563" s="67"/>
    </row>
    <row r="564">
      <c r="A564" s="65"/>
      <c r="D564" s="66"/>
      <c r="E564" s="67"/>
      <c r="F564" s="67"/>
    </row>
    <row r="565">
      <c r="A565" s="65"/>
      <c r="D565" s="66"/>
      <c r="E565" s="67"/>
      <c r="F565" s="67"/>
    </row>
    <row r="566">
      <c r="A566" s="65"/>
      <c r="D566" s="66"/>
      <c r="E566" s="67"/>
      <c r="F566" s="67"/>
    </row>
    <row r="567">
      <c r="A567" s="65"/>
      <c r="D567" s="66"/>
      <c r="E567" s="67"/>
      <c r="F567" s="67"/>
    </row>
    <row r="568">
      <c r="A568" s="65"/>
      <c r="D568" s="66"/>
      <c r="E568" s="67"/>
      <c r="F568" s="67"/>
    </row>
    <row r="569">
      <c r="A569" s="65"/>
      <c r="D569" s="66"/>
      <c r="E569" s="67"/>
      <c r="F569" s="67"/>
    </row>
    <row r="570">
      <c r="A570" s="65"/>
      <c r="D570" s="66"/>
      <c r="E570" s="67"/>
      <c r="F570" s="67"/>
    </row>
    <row r="571">
      <c r="A571" s="65"/>
      <c r="D571" s="66"/>
      <c r="E571" s="67"/>
      <c r="F571" s="67"/>
    </row>
    <row r="572">
      <c r="A572" s="65"/>
      <c r="D572" s="66"/>
      <c r="E572" s="67"/>
      <c r="F572" s="67"/>
    </row>
    <row r="573">
      <c r="A573" s="65"/>
      <c r="D573" s="66"/>
      <c r="E573" s="67"/>
      <c r="F573" s="67"/>
    </row>
    <row r="574">
      <c r="A574" s="65"/>
      <c r="D574" s="66"/>
      <c r="E574" s="67"/>
      <c r="F574" s="67"/>
    </row>
    <row r="575">
      <c r="A575" s="65"/>
      <c r="D575" s="66"/>
      <c r="E575" s="67"/>
      <c r="F575" s="67"/>
    </row>
    <row r="576">
      <c r="A576" s="65"/>
      <c r="D576" s="66"/>
      <c r="E576" s="67"/>
      <c r="F576" s="67"/>
    </row>
    <row r="577">
      <c r="A577" s="65"/>
      <c r="D577" s="66"/>
      <c r="E577" s="67"/>
      <c r="F577" s="67"/>
    </row>
    <row r="578">
      <c r="A578" s="65"/>
      <c r="D578" s="66"/>
      <c r="E578" s="67"/>
      <c r="F578" s="67"/>
    </row>
    <row r="579">
      <c r="A579" s="65"/>
      <c r="D579" s="66"/>
      <c r="E579" s="67"/>
      <c r="F579" s="67"/>
    </row>
    <row r="580">
      <c r="A580" s="65"/>
      <c r="D580" s="66"/>
      <c r="E580" s="67"/>
      <c r="F580" s="67"/>
    </row>
    <row r="581">
      <c r="A581" s="65"/>
      <c r="D581" s="66"/>
      <c r="E581" s="67"/>
      <c r="F581" s="67"/>
    </row>
    <row r="582">
      <c r="A582" s="65"/>
      <c r="D582" s="66"/>
      <c r="E582" s="67"/>
      <c r="F582" s="67"/>
    </row>
    <row r="583">
      <c r="A583" s="65"/>
      <c r="D583" s="66"/>
      <c r="E583" s="67"/>
      <c r="F583" s="67"/>
    </row>
    <row r="584">
      <c r="A584" s="65"/>
      <c r="D584" s="66"/>
      <c r="E584" s="67"/>
      <c r="F584" s="67"/>
    </row>
    <row r="585">
      <c r="A585" s="65"/>
      <c r="D585" s="66"/>
      <c r="E585" s="67"/>
      <c r="F585" s="67"/>
    </row>
    <row r="586">
      <c r="A586" s="65"/>
      <c r="D586" s="66"/>
      <c r="E586" s="67"/>
      <c r="F586" s="67"/>
    </row>
    <row r="587">
      <c r="A587" s="65"/>
      <c r="D587" s="66"/>
      <c r="E587" s="67"/>
      <c r="F587" s="67"/>
    </row>
    <row r="588">
      <c r="A588" s="65"/>
      <c r="D588" s="66"/>
      <c r="E588" s="67"/>
      <c r="F588" s="67"/>
    </row>
    <row r="589">
      <c r="A589" s="65"/>
      <c r="D589" s="66"/>
      <c r="E589" s="67"/>
      <c r="F589" s="67"/>
    </row>
    <row r="590">
      <c r="A590" s="65"/>
      <c r="D590" s="66"/>
      <c r="E590" s="67"/>
      <c r="F590" s="67"/>
    </row>
    <row r="591">
      <c r="A591" s="65"/>
      <c r="D591" s="66"/>
      <c r="E591" s="67"/>
      <c r="F591" s="67"/>
    </row>
    <row r="592">
      <c r="A592" s="65"/>
      <c r="D592" s="66"/>
      <c r="E592" s="67"/>
      <c r="F592" s="67"/>
    </row>
    <row r="593">
      <c r="A593" s="65"/>
      <c r="D593" s="66"/>
      <c r="E593" s="67"/>
      <c r="F593" s="67"/>
    </row>
    <row r="594">
      <c r="A594" s="65"/>
      <c r="D594" s="66"/>
      <c r="E594" s="67"/>
      <c r="F594" s="67"/>
    </row>
    <row r="595">
      <c r="A595" s="65"/>
      <c r="D595" s="66"/>
      <c r="E595" s="67"/>
      <c r="F595" s="67"/>
    </row>
    <row r="596">
      <c r="A596" s="65"/>
      <c r="D596" s="66"/>
      <c r="E596" s="67"/>
      <c r="F596" s="67"/>
    </row>
    <row r="597">
      <c r="A597" s="65"/>
      <c r="D597" s="66"/>
      <c r="E597" s="67"/>
      <c r="F597" s="67"/>
    </row>
    <row r="598">
      <c r="A598" s="65"/>
      <c r="D598" s="66"/>
      <c r="E598" s="67"/>
      <c r="F598" s="67"/>
    </row>
    <row r="599">
      <c r="A599" s="65"/>
      <c r="D599" s="66"/>
      <c r="E599" s="67"/>
      <c r="F599" s="67"/>
    </row>
    <row r="600">
      <c r="A600" s="65"/>
      <c r="D600" s="66"/>
      <c r="E600" s="67"/>
      <c r="F600" s="67"/>
    </row>
    <row r="601">
      <c r="A601" s="65"/>
      <c r="D601" s="66"/>
      <c r="E601" s="67"/>
      <c r="F601" s="67"/>
    </row>
    <row r="602">
      <c r="A602" s="65"/>
      <c r="D602" s="66"/>
      <c r="E602" s="67"/>
      <c r="F602" s="67"/>
    </row>
    <row r="603">
      <c r="A603" s="65"/>
      <c r="D603" s="66"/>
      <c r="E603" s="67"/>
      <c r="F603" s="67"/>
    </row>
    <row r="604">
      <c r="A604" s="65"/>
      <c r="D604" s="66"/>
      <c r="E604" s="67"/>
      <c r="F604" s="67"/>
    </row>
    <row r="605">
      <c r="A605" s="65"/>
      <c r="D605" s="66"/>
      <c r="E605" s="67"/>
      <c r="F605" s="67"/>
    </row>
    <row r="606">
      <c r="A606" s="65"/>
      <c r="D606" s="66"/>
      <c r="E606" s="67"/>
      <c r="F606" s="67"/>
    </row>
    <row r="607">
      <c r="A607" s="65"/>
      <c r="D607" s="66"/>
      <c r="E607" s="67"/>
      <c r="F607" s="67"/>
    </row>
    <row r="608">
      <c r="A608" s="65"/>
      <c r="D608" s="66"/>
      <c r="E608" s="67"/>
      <c r="F608" s="67"/>
    </row>
    <row r="609">
      <c r="A609" s="65"/>
      <c r="D609" s="66"/>
      <c r="E609" s="67"/>
      <c r="F609" s="67"/>
    </row>
    <row r="610">
      <c r="A610" s="65"/>
      <c r="D610" s="66"/>
      <c r="E610" s="67"/>
      <c r="F610" s="67"/>
    </row>
    <row r="611">
      <c r="A611" s="65"/>
      <c r="D611" s="66"/>
      <c r="E611" s="67"/>
      <c r="F611" s="67"/>
    </row>
    <row r="612">
      <c r="A612" s="65"/>
      <c r="D612" s="66"/>
      <c r="E612" s="67"/>
      <c r="F612" s="67"/>
    </row>
    <row r="613">
      <c r="A613" s="65"/>
      <c r="D613" s="66"/>
      <c r="E613" s="67"/>
      <c r="F613" s="67"/>
    </row>
    <row r="614">
      <c r="A614" s="65"/>
      <c r="D614" s="66"/>
      <c r="E614" s="67"/>
      <c r="F614" s="67"/>
    </row>
    <row r="615">
      <c r="A615" s="65"/>
      <c r="D615" s="66"/>
      <c r="E615" s="67"/>
      <c r="F615" s="67"/>
    </row>
    <row r="616">
      <c r="A616" s="65"/>
      <c r="D616" s="66"/>
      <c r="E616" s="67"/>
      <c r="F616" s="67"/>
    </row>
    <row r="617">
      <c r="A617" s="65"/>
      <c r="D617" s="66"/>
      <c r="E617" s="67"/>
      <c r="F617" s="67"/>
    </row>
    <row r="618">
      <c r="A618" s="65"/>
      <c r="D618" s="66"/>
      <c r="E618" s="67"/>
      <c r="F618" s="67"/>
    </row>
    <row r="619">
      <c r="A619" s="65"/>
      <c r="D619" s="66"/>
      <c r="E619" s="67"/>
      <c r="F619" s="67"/>
    </row>
    <row r="620">
      <c r="A620" s="65"/>
      <c r="D620" s="66"/>
      <c r="E620" s="67"/>
      <c r="F620" s="67"/>
    </row>
    <row r="621">
      <c r="A621" s="65"/>
      <c r="D621" s="66"/>
      <c r="E621" s="67"/>
      <c r="F621" s="67"/>
    </row>
    <row r="622">
      <c r="A622" s="65"/>
      <c r="D622" s="66"/>
      <c r="E622" s="67"/>
      <c r="F622" s="67"/>
    </row>
    <row r="623">
      <c r="A623" s="65"/>
      <c r="D623" s="66"/>
      <c r="E623" s="67"/>
      <c r="F623" s="67"/>
    </row>
    <row r="624">
      <c r="A624" s="65"/>
      <c r="D624" s="66"/>
      <c r="E624" s="67"/>
      <c r="F624" s="67"/>
    </row>
    <row r="625">
      <c r="A625" s="65"/>
      <c r="D625" s="66"/>
      <c r="E625" s="67"/>
      <c r="F625" s="67"/>
    </row>
    <row r="626">
      <c r="A626" s="65"/>
      <c r="D626" s="66"/>
      <c r="E626" s="67"/>
      <c r="F626" s="67"/>
    </row>
    <row r="627">
      <c r="A627" s="65"/>
      <c r="D627" s="66"/>
      <c r="E627" s="67"/>
      <c r="F627" s="67"/>
    </row>
    <row r="628">
      <c r="A628" s="65"/>
      <c r="D628" s="66"/>
      <c r="E628" s="67"/>
      <c r="F628" s="67"/>
    </row>
    <row r="629">
      <c r="A629" s="65"/>
      <c r="D629" s="66"/>
      <c r="E629" s="67"/>
      <c r="F629" s="67"/>
    </row>
    <row r="630">
      <c r="A630" s="65"/>
      <c r="D630" s="66"/>
      <c r="E630" s="67"/>
      <c r="F630" s="67"/>
    </row>
    <row r="631">
      <c r="A631" s="65"/>
      <c r="D631" s="66"/>
      <c r="E631" s="67"/>
      <c r="F631" s="67"/>
    </row>
    <row r="632">
      <c r="A632" s="65"/>
      <c r="D632" s="66"/>
      <c r="E632" s="67"/>
      <c r="F632" s="67"/>
    </row>
    <row r="633">
      <c r="A633" s="65"/>
      <c r="D633" s="66"/>
      <c r="E633" s="67"/>
      <c r="F633" s="67"/>
    </row>
    <row r="634">
      <c r="A634" s="65"/>
      <c r="D634" s="66"/>
      <c r="E634" s="67"/>
      <c r="F634" s="67"/>
    </row>
    <row r="635">
      <c r="A635" s="65"/>
      <c r="D635" s="66"/>
      <c r="E635" s="67"/>
      <c r="F635" s="67"/>
    </row>
    <row r="636">
      <c r="A636" s="65"/>
      <c r="D636" s="66"/>
      <c r="E636" s="67"/>
      <c r="F636" s="67"/>
    </row>
    <row r="637">
      <c r="A637" s="65"/>
      <c r="D637" s="66"/>
      <c r="E637" s="67"/>
      <c r="F637" s="67"/>
    </row>
    <row r="638">
      <c r="A638" s="65"/>
      <c r="D638" s="66"/>
      <c r="E638" s="67"/>
      <c r="F638" s="67"/>
    </row>
    <row r="639">
      <c r="A639" s="65"/>
      <c r="D639" s="66"/>
      <c r="E639" s="67"/>
      <c r="F639" s="67"/>
    </row>
    <row r="640">
      <c r="A640" s="65"/>
      <c r="D640" s="66"/>
      <c r="E640" s="67"/>
      <c r="F640" s="67"/>
    </row>
    <row r="641">
      <c r="A641" s="65"/>
      <c r="D641" s="66"/>
      <c r="E641" s="67"/>
      <c r="F641" s="67"/>
    </row>
    <row r="642">
      <c r="A642" s="65"/>
      <c r="D642" s="66"/>
      <c r="E642" s="67"/>
      <c r="F642" s="67"/>
    </row>
    <row r="643">
      <c r="A643" s="65"/>
      <c r="D643" s="66"/>
      <c r="E643" s="67"/>
      <c r="F643" s="67"/>
    </row>
    <row r="644">
      <c r="A644" s="65"/>
      <c r="D644" s="66"/>
      <c r="E644" s="67"/>
      <c r="F644" s="67"/>
    </row>
    <row r="645">
      <c r="A645" s="65"/>
      <c r="D645" s="66"/>
      <c r="E645" s="67"/>
      <c r="F645" s="67"/>
    </row>
    <row r="646">
      <c r="A646" s="65"/>
      <c r="D646" s="66"/>
      <c r="E646" s="67"/>
      <c r="F646" s="67"/>
    </row>
    <row r="647">
      <c r="A647" s="65"/>
      <c r="D647" s="66"/>
      <c r="E647" s="67"/>
      <c r="F647" s="67"/>
    </row>
    <row r="648">
      <c r="A648" s="65"/>
      <c r="D648" s="66"/>
      <c r="E648" s="67"/>
      <c r="F648" s="67"/>
    </row>
    <row r="649">
      <c r="A649" s="65"/>
      <c r="D649" s="66"/>
      <c r="E649" s="67"/>
      <c r="F649" s="67"/>
    </row>
    <row r="650">
      <c r="A650" s="65"/>
      <c r="D650" s="66"/>
      <c r="E650" s="67"/>
      <c r="F650" s="67"/>
    </row>
    <row r="651">
      <c r="A651" s="65"/>
      <c r="D651" s="66"/>
      <c r="E651" s="67"/>
      <c r="F651" s="67"/>
    </row>
    <row r="652">
      <c r="A652" s="65"/>
      <c r="D652" s="66"/>
      <c r="E652" s="67"/>
      <c r="F652" s="67"/>
    </row>
    <row r="653">
      <c r="A653" s="65"/>
      <c r="D653" s="66"/>
      <c r="E653" s="67"/>
      <c r="F653" s="67"/>
    </row>
    <row r="654">
      <c r="A654" s="65"/>
      <c r="D654" s="66"/>
      <c r="E654" s="67"/>
      <c r="F654" s="67"/>
    </row>
    <row r="655">
      <c r="A655" s="65"/>
      <c r="D655" s="66"/>
      <c r="E655" s="67"/>
      <c r="F655" s="67"/>
    </row>
    <row r="656">
      <c r="A656" s="65"/>
      <c r="D656" s="66"/>
      <c r="E656" s="67"/>
      <c r="F656" s="67"/>
    </row>
    <row r="657">
      <c r="A657" s="65"/>
      <c r="D657" s="66"/>
      <c r="E657" s="67"/>
      <c r="F657" s="67"/>
    </row>
    <row r="658">
      <c r="A658" s="65"/>
      <c r="D658" s="66"/>
      <c r="E658" s="67"/>
      <c r="F658" s="67"/>
    </row>
    <row r="659">
      <c r="A659" s="65"/>
      <c r="D659" s="66"/>
      <c r="E659" s="67"/>
      <c r="F659" s="67"/>
    </row>
    <row r="660">
      <c r="A660" s="65"/>
      <c r="D660" s="66"/>
      <c r="E660" s="67"/>
      <c r="F660" s="67"/>
    </row>
    <row r="661">
      <c r="A661" s="65"/>
      <c r="D661" s="66"/>
      <c r="E661" s="67"/>
      <c r="F661" s="67"/>
    </row>
    <row r="662">
      <c r="A662" s="65"/>
      <c r="D662" s="66"/>
      <c r="E662" s="67"/>
      <c r="F662" s="67"/>
    </row>
    <row r="663">
      <c r="A663" s="65"/>
      <c r="D663" s="66"/>
      <c r="E663" s="67"/>
      <c r="F663" s="67"/>
    </row>
    <row r="664">
      <c r="A664" s="65"/>
      <c r="D664" s="66"/>
      <c r="E664" s="67"/>
      <c r="F664" s="67"/>
    </row>
    <row r="665">
      <c r="A665" s="65"/>
      <c r="D665" s="66"/>
      <c r="E665" s="67"/>
      <c r="F665" s="67"/>
    </row>
    <row r="666">
      <c r="A666" s="65"/>
      <c r="D666" s="66"/>
      <c r="E666" s="67"/>
      <c r="F666" s="67"/>
    </row>
    <row r="667">
      <c r="A667" s="65"/>
      <c r="D667" s="66"/>
      <c r="E667" s="67"/>
      <c r="F667" s="67"/>
    </row>
    <row r="668">
      <c r="A668" s="65"/>
      <c r="D668" s="66"/>
      <c r="E668" s="67"/>
      <c r="F668" s="67"/>
    </row>
    <row r="669">
      <c r="A669" s="65"/>
      <c r="D669" s="66"/>
      <c r="E669" s="67"/>
      <c r="F669" s="67"/>
    </row>
    <row r="670">
      <c r="A670" s="65"/>
      <c r="D670" s="66"/>
      <c r="E670" s="67"/>
      <c r="F670" s="67"/>
    </row>
    <row r="671">
      <c r="A671" s="65"/>
      <c r="D671" s="66"/>
      <c r="E671" s="67"/>
      <c r="F671" s="67"/>
    </row>
    <row r="672">
      <c r="A672" s="65"/>
      <c r="D672" s="66"/>
      <c r="E672" s="67"/>
      <c r="F672" s="67"/>
    </row>
    <row r="673">
      <c r="A673" s="65"/>
      <c r="D673" s="66"/>
      <c r="E673" s="67"/>
      <c r="F673" s="67"/>
    </row>
    <row r="674">
      <c r="A674" s="65"/>
      <c r="D674" s="66"/>
      <c r="E674" s="67"/>
      <c r="F674" s="67"/>
    </row>
    <row r="675">
      <c r="A675" s="65"/>
      <c r="D675" s="66"/>
      <c r="E675" s="67"/>
      <c r="F675" s="67"/>
    </row>
    <row r="676">
      <c r="A676" s="65"/>
      <c r="D676" s="66"/>
      <c r="E676" s="67"/>
      <c r="F676" s="67"/>
    </row>
    <row r="677">
      <c r="A677" s="65"/>
      <c r="D677" s="66"/>
      <c r="E677" s="67"/>
      <c r="F677" s="67"/>
    </row>
    <row r="678">
      <c r="A678" s="65"/>
      <c r="D678" s="66"/>
      <c r="E678" s="67"/>
      <c r="F678" s="67"/>
    </row>
    <row r="679">
      <c r="A679" s="65"/>
      <c r="D679" s="66"/>
      <c r="E679" s="67"/>
      <c r="F679" s="67"/>
    </row>
    <row r="680">
      <c r="A680" s="65"/>
      <c r="D680" s="66"/>
      <c r="E680" s="67"/>
      <c r="F680" s="67"/>
    </row>
    <row r="681">
      <c r="A681" s="65"/>
      <c r="D681" s="66"/>
      <c r="E681" s="67"/>
      <c r="F681" s="67"/>
    </row>
    <row r="682">
      <c r="A682" s="65"/>
      <c r="D682" s="66"/>
      <c r="E682" s="67"/>
      <c r="F682" s="67"/>
    </row>
    <row r="683">
      <c r="A683" s="65"/>
      <c r="D683" s="66"/>
      <c r="E683" s="67"/>
      <c r="F683" s="67"/>
    </row>
    <row r="684">
      <c r="A684" s="65"/>
      <c r="D684" s="66"/>
      <c r="E684" s="67"/>
      <c r="F684" s="67"/>
    </row>
    <row r="685">
      <c r="A685" s="65"/>
      <c r="D685" s="66"/>
      <c r="E685" s="67"/>
      <c r="F685" s="67"/>
    </row>
    <row r="686">
      <c r="A686" s="65"/>
      <c r="D686" s="66"/>
      <c r="E686" s="67"/>
      <c r="F686" s="67"/>
    </row>
    <row r="687">
      <c r="A687" s="65"/>
      <c r="D687" s="66"/>
      <c r="E687" s="67"/>
      <c r="F687" s="67"/>
    </row>
    <row r="688">
      <c r="A688" s="65"/>
      <c r="D688" s="66"/>
      <c r="E688" s="67"/>
      <c r="F688" s="67"/>
    </row>
    <row r="689">
      <c r="A689" s="65"/>
      <c r="D689" s="66"/>
      <c r="E689" s="67"/>
      <c r="F689" s="67"/>
    </row>
    <row r="690">
      <c r="A690" s="65"/>
      <c r="D690" s="66"/>
      <c r="E690" s="67"/>
      <c r="F690" s="67"/>
    </row>
    <row r="691">
      <c r="A691" s="65"/>
      <c r="D691" s="66"/>
      <c r="E691" s="67"/>
      <c r="F691" s="67"/>
    </row>
    <row r="692">
      <c r="A692" s="65"/>
      <c r="D692" s="66"/>
      <c r="E692" s="67"/>
      <c r="F692" s="67"/>
    </row>
    <row r="693">
      <c r="A693" s="65"/>
      <c r="D693" s="66"/>
      <c r="E693" s="67"/>
      <c r="F693" s="67"/>
    </row>
    <row r="694">
      <c r="A694" s="65"/>
      <c r="D694" s="66"/>
      <c r="E694" s="67"/>
      <c r="F694" s="67"/>
    </row>
    <row r="695">
      <c r="A695" s="65"/>
      <c r="D695" s="66"/>
      <c r="E695" s="67"/>
      <c r="F695" s="67"/>
    </row>
    <row r="696">
      <c r="A696" s="65"/>
      <c r="D696" s="66"/>
      <c r="E696" s="67"/>
      <c r="F696" s="67"/>
    </row>
    <row r="697">
      <c r="A697" s="65"/>
      <c r="D697" s="66"/>
      <c r="E697" s="67"/>
      <c r="F697" s="67"/>
    </row>
    <row r="698">
      <c r="A698" s="65"/>
      <c r="D698" s="66"/>
      <c r="E698" s="67"/>
      <c r="F698" s="67"/>
    </row>
    <row r="699">
      <c r="A699" s="65"/>
      <c r="D699" s="66"/>
      <c r="E699" s="67"/>
      <c r="F699" s="67"/>
    </row>
    <row r="700">
      <c r="A700" s="65"/>
      <c r="D700" s="66"/>
      <c r="E700" s="67"/>
      <c r="F700" s="67"/>
    </row>
    <row r="701">
      <c r="A701" s="65"/>
      <c r="D701" s="66"/>
      <c r="E701" s="67"/>
      <c r="F701" s="67"/>
    </row>
    <row r="702">
      <c r="A702" s="65"/>
      <c r="D702" s="66"/>
      <c r="E702" s="67"/>
      <c r="F702" s="67"/>
    </row>
    <row r="703">
      <c r="A703" s="65"/>
      <c r="D703" s="66"/>
      <c r="E703" s="67"/>
      <c r="F703" s="67"/>
    </row>
    <row r="704">
      <c r="A704" s="65"/>
      <c r="D704" s="66"/>
      <c r="E704" s="67"/>
      <c r="F704" s="67"/>
    </row>
    <row r="705">
      <c r="A705" s="65"/>
      <c r="D705" s="66"/>
      <c r="E705" s="67"/>
      <c r="F705" s="67"/>
    </row>
    <row r="706">
      <c r="A706" s="65"/>
      <c r="D706" s="66"/>
      <c r="E706" s="67"/>
      <c r="F706" s="67"/>
    </row>
    <row r="707">
      <c r="A707" s="65"/>
      <c r="D707" s="66"/>
      <c r="E707" s="67"/>
      <c r="F707" s="67"/>
    </row>
    <row r="708">
      <c r="A708" s="65"/>
      <c r="D708" s="66"/>
      <c r="E708" s="67"/>
      <c r="F708" s="67"/>
    </row>
    <row r="709">
      <c r="A709" s="65"/>
      <c r="D709" s="66"/>
      <c r="E709" s="67"/>
      <c r="F709" s="67"/>
    </row>
    <row r="710">
      <c r="A710" s="65"/>
      <c r="D710" s="66"/>
      <c r="E710" s="67"/>
      <c r="F710" s="67"/>
    </row>
    <row r="711">
      <c r="A711" s="65"/>
      <c r="D711" s="66"/>
      <c r="E711" s="67"/>
      <c r="F711" s="67"/>
    </row>
    <row r="712">
      <c r="A712" s="65"/>
      <c r="D712" s="66"/>
      <c r="E712" s="67"/>
      <c r="F712" s="67"/>
    </row>
    <row r="713">
      <c r="A713" s="65"/>
      <c r="D713" s="66"/>
      <c r="E713" s="67"/>
      <c r="F713" s="67"/>
    </row>
    <row r="714">
      <c r="A714" s="65"/>
      <c r="D714" s="66"/>
      <c r="E714" s="67"/>
      <c r="F714" s="67"/>
    </row>
    <row r="715">
      <c r="A715" s="65"/>
      <c r="D715" s="66"/>
      <c r="E715" s="67"/>
      <c r="F715" s="67"/>
    </row>
    <row r="716">
      <c r="A716" s="65"/>
      <c r="D716" s="66"/>
      <c r="E716" s="67"/>
      <c r="F716" s="67"/>
    </row>
    <row r="717">
      <c r="A717" s="65"/>
      <c r="D717" s="66"/>
      <c r="E717" s="67"/>
      <c r="F717" s="67"/>
    </row>
    <row r="718">
      <c r="A718" s="65"/>
      <c r="D718" s="66"/>
      <c r="E718" s="67"/>
      <c r="F718" s="67"/>
    </row>
    <row r="719">
      <c r="A719" s="65"/>
      <c r="D719" s="66"/>
      <c r="E719" s="67"/>
      <c r="F719" s="67"/>
    </row>
    <row r="720">
      <c r="A720" s="65"/>
      <c r="D720" s="66"/>
      <c r="E720" s="67"/>
      <c r="F720" s="67"/>
    </row>
    <row r="721">
      <c r="A721" s="65"/>
      <c r="D721" s="66"/>
      <c r="E721" s="67"/>
      <c r="F721" s="67"/>
    </row>
    <row r="722">
      <c r="A722" s="65"/>
      <c r="D722" s="66"/>
      <c r="E722" s="67"/>
      <c r="F722" s="67"/>
    </row>
    <row r="723">
      <c r="A723" s="65"/>
      <c r="D723" s="66"/>
      <c r="E723" s="67"/>
      <c r="F723" s="67"/>
    </row>
    <row r="724">
      <c r="A724" s="65"/>
      <c r="D724" s="66"/>
      <c r="E724" s="67"/>
      <c r="F724" s="67"/>
    </row>
    <row r="725">
      <c r="A725" s="65"/>
      <c r="D725" s="66"/>
      <c r="E725" s="67"/>
      <c r="F725" s="67"/>
    </row>
    <row r="726">
      <c r="A726" s="65"/>
      <c r="D726" s="66"/>
      <c r="E726" s="67"/>
      <c r="F726" s="67"/>
    </row>
    <row r="727">
      <c r="A727" s="65"/>
      <c r="D727" s="66"/>
      <c r="E727" s="67"/>
      <c r="F727" s="67"/>
    </row>
    <row r="728">
      <c r="A728" s="65"/>
      <c r="D728" s="66"/>
      <c r="E728" s="67"/>
      <c r="F728" s="67"/>
    </row>
    <row r="729">
      <c r="A729" s="65"/>
      <c r="D729" s="66"/>
      <c r="E729" s="67"/>
      <c r="F729" s="67"/>
    </row>
    <row r="730">
      <c r="A730" s="65"/>
      <c r="D730" s="66"/>
      <c r="E730" s="67"/>
      <c r="F730" s="67"/>
    </row>
    <row r="731">
      <c r="A731" s="65"/>
      <c r="D731" s="66"/>
      <c r="E731" s="67"/>
      <c r="F731" s="67"/>
    </row>
    <row r="732">
      <c r="A732" s="65"/>
      <c r="D732" s="66"/>
      <c r="E732" s="67"/>
      <c r="F732" s="67"/>
    </row>
    <row r="733">
      <c r="A733" s="65"/>
      <c r="D733" s="66"/>
      <c r="E733" s="67"/>
      <c r="F733" s="67"/>
    </row>
    <row r="734">
      <c r="A734" s="65"/>
      <c r="D734" s="66"/>
      <c r="E734" s="67"/>
      <c r="F734" s="67"/>
    </row>
    <row r="735">
      <c r="A735" s="65"/>
      <c r="D735" s="66"/>
      <c r="E735" s="67"/>
      <c r="F735" s="67"/>
    </row>
    <row r="736">
      <c r="A736" s="65"/>
      <c r="D736" s="66"/>
      <c r="E736" s="67"/>
      <c r="F736" s="67"/>
    </row>
    <row r="737">
      <c r="A737" s="65"/>
      <c r="D737" s="66"/>
      <c r="E737" s="67"/>
      <c r="F737" s="67"/>
    </row>
    <row r="738">
      <c r="A738" s="65"/>
      <c r="D738" s="66"/>
      <c r="E738" s="67"/>
      <c r="F738" s="67"/>
    </row>
    <row r="739">
      <c r="A739" s="65"/>
      <c r="D739" s="66"/>
      <c r="E739" s="67"/>
      <c r="F739" s="67"/>
    </row>
    <row r="740">
      <c r="A740" s="65"/>
      <c r="D740" s="66"/>
      <c r="E740" s="67"/>
      <c r="F740" s="67"/>
    </row>
    <row r="741">
      <c r="A741" s="65"/>
      <c r="D741" s="66"/>
      <c r="E741" s="67"/>
      <c r="F741" s="67"/>
    </row>
    <row r="742">
      <c r="A742" s="65"/>
      <c r="D742" s="66"/>
      <c r="E742" s="67"/>
      <c r="F742" s="67"/>
    </row>
    <row r="743">
      <c r="A743" s="65"/>
      <c r="D743" s="66"/>
      <c r="E743" s="67"/>
      <c r="F743" s="67"/>
    </row>
    <row r="744">
      <c r="A744" s="65"/>
      <c r="D744" s="66"/>
      <c r="E744" s="67"/>
      <c r="F744" s="67"/>
    </row>
    <row r="745">
      <c r="A745" s="65"/>
      <c r="D745" s="66"/>
      <c r="E745" s="67"/>
      <c r="F745" s="67"/>
    </row>
    <row r="746">
      <c r="A746" s="65"/>
      <c r="D746" s="66"/>
      <c r="E746" s="67"/>
      <c r="F746" s="67"/>
    </row>
    <row r="747">
      <c r="A747" s="65"/>
      <c r="D747" s="66"/>
      <c r="E747" s="67"/>
      <c r="F747" s="67"/>
    </row>
    <row r="748">
      <c r="A748" s="65"/>
      <c r="D748" s="66"/>
      <c r="E748" s="67"/>
      <c r="F748" s="67"/>
    </row>
    <row r="749">
      <c r="A749" s="65"/>
      <c r="D749" s="66"/>
      <c r="E749" s="67"/>
      <c r="F749" s="67"/>
    </row>
    <row r="750">
      <c r="A750" s="65"/>
      <c r="D750" s="66"/>
      <c r="E750" s="67"/>
      <c r="F750" s="67"/>
    </row>
    <row r="751">
      <c r="A751" s="65"/>
      <c r="D751" s="66"/>
      <c r="E751" s="67"/>
      <c r="F751" s="67"/>
    </row>
    <row r="752">
      <c r="A752" s="65"/>
      <c r="D752" s="66"/>
      <c r="E752" s="67"/>
      <c r="F752" s="67"/>
    </row>
    <row r="753">
      <c r="A753" s="65"/>
      <c r="D753" s="66"/>
      <c r="E753" s="67"/>
      <c r="F753" s="67"/>
    </row>
    <row r="754">
      <c r="A754" s="65"/>
      <c r="D754" s="66"/>
      <c r="E754" s="67"/>
      <c r="F754" s="67"/>
    </row>
    <row r="755">
      <c r="A755" s="65"/>
      <c r="D755" s="66"/>
      <c r="E755" s="67"/>
      <c r="F755" s="67"/>
    </row>
    <row r="756">
      <c r="A756" s="65"/>
      <c r="D756" s="66"/>
      <c r="E756" s="67"/>
      <c r="F756" s="67"/>
    </row>
    <row r="757">
      <c r="A757" s="65"/>
      <c r="D757" s="66"/>
      <c r="E757" s="67"/>
      <c r="F757" s="67"/>
    </row>
    <row r="758">
      <c r="A758" s="65"/>
      <c r="D758" s="66"/>
      <c r="E758" s="67"/>
      <c r="F758" s="67"/>
    </row>
    <row r="759">
      <c r="A759" s="65"/>
      <c r="D759" s="66"/>
      <c r="E759" s="67"/>
      <c r="F759" s="67"/>
    </row>
    <row r="760">
      <c r="A760" s="65"/>
      <c r="D760" s="66"/>
      <c r="E760" s="67"/>
      <c r="F760" s="67"/>
    </row>
    <row r="761">
      <c r="A761" s="65"/>
      <c r="D761" s="66"/>
      <c r="E761" s="67"/>
      <c r="F761" s="67"/>
    </row>
    <row r="762">
      <c r="A762" s="65"/>
      <c r="D762" s="66"/>
      <c r="E762" s="67"/>
      <c r="F762" s="67"/>
    </row>
    <row r="763">
      <c r="A763" s="65"/>
      <c r="D763" s="66"/>
      <c r="E763" s="67"/>
      <c r="F763" s="67"/>
    </row>
    <row r="764">
      <c r="A764" s="65"/>
      <c r="D764" s="66"/>
      <c r="E764" s="67"/>
      <c r="F764" s="67"/>
    </row>
    <row r="765">
      <c r="A765" s="65"/>
      <c r="D765" s="66"/>
      <c r="E765" s="67"/>
      <c r="F765" s="67"/>
    </row>
    <row r="766">
      <c r="A766" s="65"/>
      <c r="D766" s="66"/>
      <c r="E766" s="67"/>
      <c r="F766" s="67"/>
    </row>
    <row r="767">
      <c r="A767" s="65"/>
      <c r="D767" s="66"/>
      <c r="E767" s="67"/>
      <c r="F767" s="67"/>
    </row>
    <row r="768">
      <c r="A768" s="65"/>
      <c r="D768" s="66"/>
      <c r="E768" s="67"/>
      <c r="F768" s="67"/>
    </row>
    <row r="769">
      <c r="A769" s="65"/>
      <c r="D769" s="66"/>
      <c r="E769" s="67"/>
      <c r="F769" s="67"/>
    </row>
    <row r="770">
      <c r="A770" s="65"/>
      <c r="D770" s="66"/>
      <c r="E770" s="67"/>
      <c r="F770" s="67"/>
    </row>
    <row r="771">
      <c r="A771" s="65"/>
      <c r="D771" s="66"/>
      <c r="E771" s="67"/>
      <c r="F771" s="67"/>
    </row>
    <row r="772">
      <c r="A772" s="65"/>
      <c r="D772" s="66"/>
      <c r="E772" s="67"/>
      <c r="F772" s="67"/>
    </row>
    <row r="773">
      <c r="A773" s="65"/>
      <c r="D773" s="66"/>
      <c r="E773" s="67"/>
      <c r="F773" s="67"/>
    </row>
    <row r="774">
      <c r="A774" s="65"/>
      <c r="D774" s="66"/>
      <c r="E774" s="67"/>
      <c r="F774" s="67"/>
    </row>
    <row r="775">
      <c r="A775" s="65"/>
      <c r="D775" s="66"/>
      <c r="E775" s="67"/>
      <c r="F775" s="67"/>
    </row>
    <row r="776">
      <c r="A776" s="65"/>
      <c r="D776" s="66"/>
      <c r="E776" s="67"/>
      <c r="F776" s="67"/>
    </row>
    <row r="777">
      <c r="A777" s="65"/>
      <c r="D777" s="66"/>
      <c r="E777" s="67"/>
      <c r="F777" s="67"/>
    </row>
    <row r="778">
      <c r="A778" s="65"/>
      <c r="D778" s="66"/>
      <c r="E778" s="67"/>
      <c r="F778" s="67"/>
    </row>
    <row r="779">
      <c r="A779" s="65"/>
      <c r="D779" s="66"/>
      <c r="E779" s="67"/>
      <c r="F779" s="67"/>
    </row>
    <row r="780">
      <c r="A780" s="65"/>
      <c r="D780" s="66"/>
      <c r="E780" s="67"/>
      <c r="F780" s="67"/>
    </row>
    <row r="781">
      <c r="A781" s="65"/>
      <c r="D781" s="66"/>
      <c r="E781" s="67"/>
      <c r="F781" s="67"/>
    </row>
    <row r="782">
      <c r="A782" s="65"/>
      <c r="D782" s="66"/>
      <c r="E782" s="67"/>
      <c r="F782" s="67"/>
    </row>
    <row r="783">
      <c r="A783" s="65"/>
      <c r="D783" s="66"/>
      <c r="E783" s="67"/>
      <c r="F783" s="67"/>
    </row>
    <row r="784">
      <c r="A784" s="65"/>
      <c r="D784" s="66"/>
      <c r="E784" s="67"/>
      <c r="F784" s="67"/>
    </row>
    <row r="785">
      <c r="A785" s="65"/>
      <c r="D785" s="66"/>
      <c r="E785" s="67"/>
      <c r="F785" s="67"/>
    </row>
    <row r="786">
      <c r="A786" s="65"/>
      <c r="D786" s="66"/>
      <c r="E786" s="67"/>
      <c r="F786" s="67"/>
    </row>
    <row r="787">
      <c r="A787" s="65"/>
      <c r="D787" s="66"/>
      <c r="E787" s="67"/>
      <c r="F787" s="67"/>
    </row>
    <row r="788">
      <c r="A788" s="65"/>
      <c r="D788" s="66"/>
      <c r="E788" s="67"/>
      <c r="F788" s="67"/>
    </row>
    <row r="789">
      <c r="A789" s="65"/>
      <c r="D789" s="66"/>
      <c r="E789" s="67"/>
      <c r="F789" s="67"/>
    </row>
    <row r="790">
      <c r="A790" s="65"/>
      <c r="D790" s="66"/>
      <c r="E790" s="67"/>
      <c r="F790" s="67"/>
    </row>
    <row r="791">
      <c r="A791" s="65"/>
      <c r="D791" s="66"/>
      <c r="E791" s="67"/>
      <c r="F791" s="67"/>
    </row>
    <row r="792">
      <c r="A792" s="65"/>
      <c r="D792" s="66"/>
      <c r="E792" s="67"/>
      <c r="F792" s="67"/>
    </row>
    <row r="793">
      <c r="A793" s="65"/>
      <c r="D793" s="66"/>
      <c r="E793" s="67"/>
      <c r="F793" s="67"/>
    </row>
    <row r="794">
      <c r="A794" s="65"/>
      <c r="D794" s="66"/>
      <c r="E794" s="67"/>
      <c r="F794" s="67"/>
    </row>
    <row r="795">
      <c r="A795" s="65"/>
      <c r="D795" s="66"/>
      <c r="E795" s="67"/>
      <c r="F795" s="67"/>
    </row>
    <row r="796">
      <c r="A796" s="65"/>
      <c r="D796" s="66"/>
      <c r="E796" s="67"/>
      <c r="F796" s="67"/>
    </row>
    <row r="797">
      <c r="A797" s="65"/>
      <c r="D797" s="66"/>
      <c r="E797" s="67"/>
      <c r="F797" s="67"/>
    </row>
    <row r="798">
      <c r="A798" s="65"/>
      <c r="D798" s="66"/>
      <c r="E798" s="67"/>
      <c r="F798" s="67"/>
    </row>
    <row r="799">
      <c r="A799" s="65"/>
      <c r="D799" s="66"/>
      <c r="E799" s="67"/>
      <c r="F799" s="67"/>
    </row>
    <row r="800">
      <c r="A800" s="65"/>
      <c r="D800" s="66"/>
      <c r="E800" s="67"/>
      <c r="F800" s="67"/>
    </row>
    <row r="801">
      <c r="A801" s="65"/>
      <c r="D801" s="66"/>
      <c r="E801" s="67"/>
      <c r="F801" s="67"/>
    </row>
    <row r="802">
      <c r="A802" s="65"/>
      <c r="D802" s="66"/>
      <c r="E802" s="67"/>
      <c r="F802" s="67"/>
    </row>
    <row r="803">
      <c r="A803" s="65"/>
      <c r="D803" s="66"/>
      <c r="E803" s="67"/>
      <c r="F803" s="67"/>
    </row>
    <row r="804">
      <c r="A804" s="65"/>
      <c r="D804" s="66"/>
      <c r="E804" s="67"/>
      <c r="F804" s="67"/>
    </row>
    <row r="805">
      <c r="A805" s="65"/>
      <c r="D805" s="66"/>
      <c r="E805" s="67"/>
      <c r="F805" s="67"/>
    </row>
    <row r="806">
      <c r="A806" s="65"/>
      <c r="D806" s="66"/>
      <c r="E806" s="67"/>
      <c r="F806" s="67"/>
    </row>
    <row r="807">
      <c r="A807" s="65"/>
      <c r="D807" s="66"/>
      <c r="E807" s="67"/>
      <c r="F807" s="67"/>
    </row>
    <row r="808">
      <c r="A808" s="65"/>
      <c r="D808" s="66"/>
      <c r="E808" s="67"/>
      <c r="F808" s="67"/>
    </row>
    <row r="809">
      <c r="A809" s="65"/>
      <c r="D809" s="66"/>
      <c r="E809" s="67"/>
      <c r="F809" s="67"/>
    </row>
    <row r="810">
      <c r="A810" s="65"/>
      <c r="D810" s="66"/>
      <c r="E810" s="67"/>
      <c r="F810" s="67"/>
    </row>
    <row r="811">
      <c r="A811" s="65"/>
      <c r="D811" s="66"/>
      <c r="E811" s="67"/>
      <c r="F811" s="67"/>
    </row>
    <row r="812">
      <c r="A812" s="65"/>
      <c r="D812" s="66"/>
      <c r="E812" s="67"/>
      <c r="F812" s="67"/>
    </row>
    <row r="813">
      <c r="A813" s="65"/>
      <c r="D813" s="66"/>
      <c r="E813" s="67"/>
      <c r="F813" s="67"/>
    </row>
    <row r="814">
      <c r="A814" s="65"/>
      <c r="D814" s="66"/>
      <c r="E814" s="67"/>
      <c r="F814" s="67"/>
    </row>
    <row r="815">
      <c r="A815" s="65"/>
      <c r="D815" s="66"/>
      <c r="E815" s="67"/>
      <c r="F815" s="67"/>
    </row>
    <row r="816">
      <c r="A816" s="65"/>
      <c r="D816" s="66"/>
      <c r="E816" s="67"/>
      <c r="F816" s="67"/>
    </row>
    <row r="817">
      <c r="A817" s="65"/>
      <c r="D817" s="66"/>
      <c r="E817" s="67"/>
      <c r="F817" s="67"/>
    </row>
    <row r="818">
      <c r="A818" s="65"/>
      <c r="D818" s="66"/>
      <c r="E818" s="67"/>
      <c r="F818" s="67"/>
    </row>
    <row r="819">
      <c r="A819" s="65"/>
      <c r="D819" s="66"/>
      <c r="E819" s="67"/>
      <c r="F819" s="67"/>
    </row>
    <row r="820">
      <c r="A820" s="65"/>
      <c r="D820" s="66"/>
      <c r="E820" s="67"/>
      <c r="F820" s="67"/>
    </row>
    <row r="821">
      <c r="A821" s="65"/>
      <c r="D821" s="66"/>
      <c r="E821" s="67"/>
      <c r="F821" s="67"/>
    </row>
    <row r="822">
      <c r="A822" s="65"/>
      <c r="D822" s="66"/>
      <c r="E822" s="67"/>
      <c r="F822" s="67"/>
    </row>
    <row r="823">
      <c r="A823" s="65"/>
      <c r="D823" s="66"/>
      <c r="E823" s="67"/>
      <c r="F823" s="67"/>
    </row>
    <row r="824">
      <c r="A824" s="65"/>
      <c r="D824" s="66"/>
      <c r="E824" s="67"/>
      <c r="F824" s="67"/>
    </row>
    <row r="825">
      <c r="A825" s="65"/>
      <c r="D825" s="66"/>
      <c r="E825" s="67"/>
      <c r="F825" s="67"/>
    </row>
    <row r="826">
      <c r="A826" s="65"/>
      <c r="D826" s="66"/>
      <c r="E826" s="67"/>
      <c r="F826" s="67"/>
    </row>
    <row r="827">
      <c r="A827" s="65"/>
      <c r="D827" s="66"/>
      <c r="E827" s="67"/>
      <c r="F827" s="67"/>
    </row>
    <row r="828">
      <c r="A828" s="65"/>
      <c r="D828" s="66"/>
      <c r="E828" s="67"/>
      <c r="F828" s="67"/>
    </row>
    <row r="829">
      <c r="A829" s="65"/>
      <c r="D829" s="66"/>
      <c r="E829" s="67"/>
      <c r="F829" s="67"/>
    </row>
    <row r="830">
      <c r="A830" s="65"/>
      <c r="D830" s="66"/>
      <c r="E830" s="67"/>
      <c r="F830" s="67"/>
    </row>
    <row r="831">
      <c r="A831" s="65"/>
      <c r="D831" s="66"/>
      <c r="E831" s="67"/>
      <c r="F831" s="67"/>
    </row>
    <row r="832">
      <c r="A832" s="65"/>
      <c r="D832" s="66"/>
      <c r="E832" s="67"/>
      <c r="F832" s="67"/>
    </row>
    <row r="833">
      <c r="A833" s="65"/>
      <c r="D833" s="66"/>
      <c r="E833" s="67"/>
      <c r="F833" s="67"/>
    </row>
    <row r="834">
      <c r="A834" s="65"/>
      <c r="D834" s="66"/>
      <c r="E834" s="67"/>
      <c r="F834" s="67"/>
    </row>
    <row r="835">
      <c r="A835" s="65"/>
      <c r="D835" s="66"/>
      <c r="E835" s="67"/>
      <c r="F835" s="67"/>
    </row>
    <row r="836">
      <c r="A836" s="65"/>
      <c r="D836" s="66"/>
      <c r="E836" s="67"/>
      <c r="F836" s="67"/>
    </row>
    <row r="837">
      <c r="A837" s="65"/>
      <c r="D837" s="66"/>
      <c r="E837" s="67"/>
      <c r="F837" s="67"/>
    </row>
    <row r="838">
      <c r="A838" s="65"/>
      <c r="D838" s="66"/>
      <c r="E838" s="67"/>
      <c r="F838" s="67"/>
    </row>
    <row r="839">
      <c r="A839" s="65"/>
      <c r="D839" s="66"/>
      <c r="E839" s="67"/>
      <c r="F839" s="67"/>
    </row>
    <row r="840">
      <c r="A840" s="65"/>
      <c r="D840" s="66"/>
      <c r="E840" s="67"/>
      <c r="F840" s="67"/>
    </row>
    <row r="841">
      <c r="A841" s="65"/>
      <c r="D841" s="66"/>
      <c r="E841" s="67"/>
      <c r="F841" s="67"/>
    </row>
    <row r="842">
      <c r="A842" s="65"/>
      <c r="D842" s="66"/>
      <c r="E842" s="67"/>
      <c r="F842" s="67"/>
    </row>
    <row r="843">
      <c r="A843" s="65"/>
      <c r="D843" s="66"/>
      <c r="E843" s="67"/>
      <c r="F843" s="67"/>
    </row>
    <row r="844">
      <c r="A844" s="65"/>
      <c r="D844" s="66"/>
      <c r="E844" s="67"/>
      <c r="F844" s="67"/>
    </row>
    <row r="845">
      <c r="A845" s="65"/>
      <c r="D845" s="66"/>
      <c r="E845" s="67"/>
      <c r="F845" s="67"/>
    </row>
    <row r="846">
      <c r="A846" s="65"/>
      <c r="D846" s="66"/>
      <c r="E846" s="67"/>
      <c r="F846" s="67"/>
    </row>
    <row r="847">
      <c r="A847" s="65"/>
      <c r="D847" s="66"/>
      <c r="E847" s="67"/>
      <c r="F847" s="67"/>
    </row>
    <row r="848">
      <c r="A848" s="65"/>
      <c r="D848" s="66"/>
      <c r="E848" s="67"/>
      <c r="F848" s="67"/>
    </row>
    <row r="849">
      <c r="A849" s="65"/>
      <c r="D849" s="66"/>
      <c r="E849" s="67"/>
      <c r="F849" s="67"/>
    </row>
    <row r="850">
      <c r="A850" s="65"/>
      <c r="D850" s="66"/>
      <c r="E850" s="67"/>
      <c r="F850" s="67"/>
    </row>
    <row r="851">
      <c r="A851" s="65"/>
      <c r="D851" s="66"/>
      <c r="E851" s="67"/>
      <c r="F851" s="67"/>
    </row>
    <row r="852">
      <c r="A852" s="65"/>
      <c r="D852" s="66"/>
      <c r="E852" s="67"/>
      <c r="F852" s="67"/>
    </row>
    <row r="853">
      <c r="A853" s="65"/>
      <c r="D853" s="66"/>
      <c r="E853" s="67"/>
      <c r="F853" s="67"/>
    </row>
    <row r="854">
      <c r="A854" s="65"/>
      <c r="D854" s="66"/>
      <c r="E854" s="67"/>
      <c r="F854" s="67"/>
    </row>
    <row r="855">
      <c r="A855" s="65"/>
      <c r="D855" s="66"/>
      <c r="E855" s="67"/>
      <c r="F855" s="67"/>
    </row>
    <row r="856">
      <c r="A856" s="65"/>
      <c r="D856" s="66"/>
      <c r="E856" s="67"/>
      <c r="F856" s="67"/>
    </row>
    <row r="857">
      <c r="A857" s="65"/>
      <c r="D857" s="66"/>
      <c r="E857" s="67"/>
      <c r="F857" s="67"/>
    </row>
    <row r="858">
      <c r="A858" s="65"/>
      <c r="D858" s="66"/>
      <c r="E858" s="67"/>
      <c r="F858" s="67"/>
    </row>
    <row r="859">
      <c r="A859" s="65"/>
      <c r="D859" s="66"/>
      <c r="E859" s="67"/>
      <c r="F859" s="67"/>
    </row>
    <row r="860">
      <c r="A860" s="65"/>
      <c r="D860" s="66"/>
      <c r="E860" s="67"/>
      <c r="F860" s="67"/>
    </row>
    <row r="861">
      <c r="A861" s="65"/>
      <c r="D861" s="66"/>
      <c r="E861" s="67"/>
      <c r="F861" s="67"/>
    </row>
    <row r="862">
      <c r="A862" s="65"/>
      <c r="D862" s="66"/>
      <c r="E862" s="67"/>
      <c r="F862" s="67"/>
    </row>
    <row r="863">
      <c r="A863" s="65"/>
      <c r="D863" s="66"/>
      <c r="E863" s="67"/>
      <c r="F863" s="67"/>
    </row>
    <row r="864">
      <c r="A864" s="65"/>
      <c r="D864" s="66"/>
      <c r="E864" s="67"/>
      <c r="F864" s="67"/>
    </row>
    <row r="865">
      <c r="A865" s="65"/>
      <c r="D865" s="66"/>
      <c r="E865" s="67"/>
      <c r="F865" s="67"/>
    </row>
    <row r="866">
      <c r="A866" s="65"/>
      <c r="D866" s="66"/>
      <c r="E866" s="67"/>
      <c r="F866" s="67"/>
    </row>
    <row r="867">
      <c r="A867" s="65"/>
      <c r="D867" s="66"/>
      <c r="E867" s="67"/>
      <c r="F867" s="67"/>
    </row>
    <row r="868">
      <c r="A868" s="65"/>
      <c r="D868" s="66"/>
      <c r="E868" s="67"/>
      <c r="F868" s="67"/>
    </row>
    <row r="869">
      <c r="A869" s="65"/>
      <c r="D869" s="66"/>
      <c r="E869" s="67"/>
      <c r="F869" s="67"/>
    </row>
    <row r="870">
      <c r="A870" s="65"/>
      <c r="D870" s="66"/>
      <c r="E870" s="67"/>
      <c r="F870" s="67"/>
    </row>
    <row r="871">
      <c r="A871" s="65"/>
      <c r="D871" s="66"/>
      <c r="E871" s="67"/>
      <c r="F871" s="67"/>
    </row>
    <row r="872">
      <c r="A872" s="65"/>
      <c r="D872" s="66"/>
      <c r="E872" s="67"/>
      <c r="F872" s="67"/>
    </row>
    <row r="873">
      <c r="A873" s="65"/>
      <c r="D873" s="66"/>
      <c r="E873" s="67"/>
      <c r="F873" s="67"/>
    </row>
    <row r="874">
      <c r="A874" s="65"/>
      <c r="D874" s="66"/>
      <c r="E874" s="67"/>
      <c r="F874" s="67"/>
    </row>
    <row r="875">
      <c r="A875" s="65"/>
      <c r="D875" s="66"/>
      <c r="E875" s="67"/>
      <c r="F875" s="67"/>
    </row>
    <row r="876">
      <c r="A876" s="65"/>
      <c r="D876" s="66"/>
      <c r="E876" s="67"/>
      <c r="F876" s="67"/>
    </row>
    <row r="877">
      <c r="A877" s="65"/>
      <c r="D877" s="66"/>
      <c r="E877" s="67"/>
      <c r="F877" s="67"/>
    </row>
    <row r="878">
      <c r="A878" s="65"/>
      <c r="D878" s="66"/>
      <c r="E878" s="67"/>
      <c r="F878" s="67"/>
    </row>
    <row r="879">
      <c r="A879" s="65"/>
      <c r="D879" s="66"/>
      <c r="E879" s="67"/>
      <c r="F879" s="67"/>
    </row>
    <row r="880">
      <c r="A880" s="65"/>
      <c r="D880" s="66"/>
      <c r="E880" s="67"/>
      <c r="F880" s="67"/>
    </row>
    <row r="881">
      <c r="A881" s="65"/>
      <c r="D881" s="66"/>
      <c r="E881" s="67"/>
      <c r="F881" s="67"/>
    </row>
    <row r="882">
      <c r="A882" s="65"/>
      <c r="D882" s="66"/>
      <c r="E882" s="67"/>
      <c r="F882" s="67"/>
    </row>
    <row r="883">
      <c r="A883" s="65"/>
      <c r="D883" s="66"/>
      <c r="E883" s="67"/>
      <c r="F883" s="67"/>
    </row>
    <row r="884">
      <c r="A884" s="65"/>
      <c r="D884" s="66"/>
      <c r="E884" s="67"/>
      <c r="F884" s="67"/>
    </row>
    <row r="885">
      <c r="A885" s="65"/>
      <c r="D885" s="66"/>
      <c r="E885" s="67"/>
      <c r="F885" s="67"/>
    </row>
    <row r="886">
      <c r="A886" s="65"/>
      <c r="D886" s="66"/>
      <c r="E886" s="67"/>
      <c r="F886" s="67"/>
    </row>
    <row r="887">
      <c r="A887" s="65"/>
      <c r="D887" s="66"/>
      <c r="E887" s="67"/>
      <c r="F887" s="67"/>
    </row>
    <row r="888">
      <c r="A888" s="65"/>
      <c r="D888" s="66"/>
      <c r="E888" s="67"/>
      <c r="F888" s="67"/>
    </row>
    <row r="889">
      <c r="A889" s="65"/>
      <c r="D889" s="66"/>
      <c r="E889" s="67"/>
      <c r="F889" s="67"/>
    </row>
    <row r="890">
      <c r="A890" s="65"/>
      <c r="D890" s="66"/>
      <c r="E890" s="67"/>
      <c r="F890" s="67"/>
    </row>
    <row r="891">
      <c r="A891" s="65"/>
      <c r="D891" s="66"/>
      <c r="E891" s="67"/>
      <c r="F891" s="67"/>
    </row>
    <row r="892">
      <c r="A892" s="65"/>
      <c r="D892" s="66"/>
      <c r="E892" s="67"/>
      <c r="F892" s="67"/>
    </row>
    <row r="893">
      <c r="A893" s="65"/>
      <c r="D893" s="66"/>
      <c r="E893" s="67"/>
      <c r="F893" s="67"/>
    </row>
    <row r="894">
      <c r="A894" s="65"/>
      <c r="D894" s="66"/>
      <c r="E894" s="67"/>
      <c r="F894" s="67"/>
    </row>
    <row r="895">
      <c r="A895" s="65"/>
      <c r="D895" s="66"/>
      <c r="E895" s="67"/>
      <c r="F895" s="67"/>
    </row>
    <row r="896">
      <c r="A896" s="65"/>
      <c r="D896" s="66"/>
      <c r="E896" s="67"/>
      <c r="F896" s="67"/>
    </row>
    <row r="897">
      <c r="A897" s="65"/>
      <c r="D897" s="66"/>
      <c r="E897" s="67"/>
      <c r="F897" s="67"/>
    </row>
    <row r="898">
      <c r="A898" s="65"/>
      <c r="D898" s="66"/>
      <c r="E898" s="67"/>
      <c r="F898" s="67"/>
    </row>
    <row r="899">
      <c r="A899" s="65"/>
      <c r="D899" s="66"/>
      <c r="E899" s="67"/>
      <c r="F899" s="67"/>
    </row>
    <row r="900">
      <c r="A900" s="65"/>
      <c r="D900" s="66"/>
      <c r="E900" s="67"/>
      <c r="F900" s="67"/>
    </row>
    <row r="901">
      <c r="A901" s="65"/>
      <c r="D901" s="66"/>
      <c r="E901" s="67"/>
      <c r="F901" s="67"/>
    </row>
    <row r="902">
      <c r="A902" s="65"/>
      <c r="D902" s="66"/>
      <c r="E902" s="67"/>
      <c r="F902" s="67"/>
    </row>
    <row r="903">
      <c r="A903" s="65"/>
      <c r="D903" s="66"/>
      <c r="E903" s="67"/>
      <c r="F903" s="67"/>
    </row>
    <row r="904">
      <c r="A904" s="65"/>
      <c r="D904" s="66"/>
      <c r="E904" s="67"/>
      <c r="F904" s="67"/>
    </row>
    <row r="905">
      <c r="A905" s="65"/>
      <c r="D905" s="66"/>
      <c r="E905" s="67"/>
      <c r="F905" s="67"/>
    </row>
    <row r="906">
      <c r="A906" s="65"/>
      <c r="D906" s="66"/>
      <c r="E906" s="67"/>
      <c r="F906" s="67"/>
    </row>
    <row r="907">
      <c r="A907" s="65"/>
      <c r="D907" s="66"/>
      <c r="E907" s="67"/>
      <c r="F907" s="67"/>
    </row>
    <row r="908">
      <c r="A908" s="65"/>
      <c r="D908" s="66"/>
      <c r="E908" s="67"/>
      <c r="F908" s="67"/>
    </row>
    <row r="909">
      <c r="A909" s="65"/>
      <c r="D909" s="66"/>
      <c r="E909" s="67"/>
      <c r="F909" s="67"/>
    </row>
    <row r="910">
      <c r="A910" s="65"/>
      <c r="D910" s="66"/>
      <c r="E910" s="67"/>
      <c r="F910" s="67"/>
    </row>
    <row r="911">
      <c r="A911" s="65"/>
      <c r="D911" s="66"/>
      <c r="E911" s="67"/>
      <c r="F911" s="67"/>
    </row>
    <row r="912">
      <c r="A912" s="65"/>
      <c r="D912" s="66"/>
      <c r="E912" s="67"/>
      <c r="F912" s="67"/>
    </row>
    <row r="913">
      <c r="A913" s="65"/>
      <c r="D913" s="66"/>
      <c r="E913" s="67"/>
      <c r="F913" s="67"/>
    </row>
    <row r="914">
      <c r="A914" s="65"/>
      <c r="D914" s="66"/>
      <c r="E914" s="67"/>
      <c r="F914" s="67"/>
    </row>
    <row r="915">
      <c r="A915" s="65"/>
      <c r="D915" s="66"/>
      <c r="E915" s="67"/>
      <c r="F915" s="67"/>
    </row>
    <row r="916">
      <c r="A916" s="65"/>
      <c r="D916" s="66"/>
      <c r="E916" s="67"/>
      <c r="F916" s="67"/>
    </row>
    <row r="917">
      <c r="A917" s="65"/>
      <c r="D917" s="66"/>
      <c r="E917" s="67"/>
      <c r="F917" s="67"/>
    </row>
    <row r="918">
      <c r="A918" s="65"/>
      <c r="D918" s="66"/>
      <c r="E918" s="67"/>
      <c r="F918" s="67"/>
    </row>
    <row r="919">
      <c r="A919" s="65"/>
      <c r="D919" s="66"/>
      <c r="E919" s="67"/>
      <c r="F919" s="67"/>
    </row>
    <row r="920">
      <c r="A920" s="65"/>
      <c r="D920" s="66"/>
      <c r="E920" s="67"/>
      <c r="F920" s="67"/>
    </row>
    <row r="921">
      <c r="A921" s="65"/>
      <c r="D921" s="66"/>
      <c r="E921" s="67"/>
      <c r="F921" s="67"/>
    </row>
    <row r="922">
      <c r="A922" s="65"/>
      <c r="D922" s="66"/>
      <c r="E922" s="67"/>
      <c r="F922" s="67"/>
    </row>
    <row r="923">
      <c r="A923" s="65"/>
      <c r="D923" s="66"/>
      <c r="E923" s="67"/>
      <c r="F923" s="67"/>
    </row>
    <row r="924">
      <c r="A924" s="65"/>
      <c r="D924" s="66"/>
      <c r="E924" s="67"/>
      <c r="F924" s="67"/>
    </row>
    <row r="925">
      <c r="A925" s="65"/>
      <c r="D925" s="66"/>
      <c r="E925" s="67"/>
      <c r="F925" s="67"/>
    </row>
    <row r="926">
      <c r="A926" s="65"/>
      <c r="D926" s="66"/>
      <c r="E926" s="67"/>
      <c r="F926" s="67"/>
    </row>
    <row r="927">
      <c r="A927" s="65"/>
      <c r="D927" s="66"/>
      <c r="E927" s="67"/>
      <c r="F927" s="67"/>
    </row>
    <row r="928">
      <c r="A928" s="65"/>
      <c r="D928" s="66"/>
      <c r="E928" s="67"/>
      <c r="F928" s="67"/>
    </row>
    <row r="929">
      <c r="A929" s="65"/>
      <c r="D929" s="66"/>
      <c r="E929" s="67"/>
      <c r="F929" s="67"/>
    </row>
    <row r="930">
      <c r="A930" s="65"/>
      <c r="D930" s="66"/>
      <c r="E930" s="67"/>
      <c r="F930" s="67"/>
    </row>
    <row r="931">
      <c r="A931" s="65"/>
      <c r="D931" s="66"/>
      <c r="E931" s="67"/>
      <c r="F931" s="67"/>
    </row>
    <row r="932">
      <c r="A932" s="65"/>
      <c r="D932" s="66"/>
      <c r="E932" s="67"/>
      <c r="F932" s="67"/>
    </row>
    <row r="933">
      <c r="A933" s="65"/>
      <c r="D933" s="66"/>
      <c r="E933" s="67"/>
      <c r="F933" s="67"/>
    </row>
    <row r="934">
      <c r="A934" s="65"/>
      <c r="D934" s="66"/>
      <c r="E934" s="67"/>
      <c r="F934" s="67"/>
    </row>
    <row r="935">
      <c r="A935" s="65"/>
      <c r="D935" s="66"/>
      <c r="E935" s="67"/>
      <c r="F935" s="67"/>
    </row>
    <row r="936">
      <c r="A936" s="65"/>
      <c r="D936" s="66"/>
      <c r="E936" s="67"/>
      <c r="F936" s="67"/>
    </row>
    <row r="937">
      <c r="A937" s="65"/>
      <c r="D937" s="66"/>
      <c r="E937" s="67"/>
      <c r="F937" s="67"/>
    </row>
    <row r="938">
      <c r="A938" s="65"/>
      <c r="D938" s="66"/>
      <c r="E938" s="67"/>
      <c r="F938" s="67"/>
    </row>
    <row r="939">
      <c r="A939" s="65"/>
      <c r="D939" s="66"/>
      <c r="E939" s="67"/>
      <c r="F939" s="67"/>
    </row>
    <row r="940">
      <c r="A940" s="65"/>
      <c r="D940" s="66"/>
      <c r="E940" s="67"/>
      <c r="F940" s="67"/>
    </row>
    <row r="941">
      <c r="A941" s="65"/>
      <c r="D941" s="66"/>
      <c r="E941" s="67"/>
      <c r="F941" s="67"/>
    </row>
    <row r="942">
      <c r="A942" s="65"/>
      <c r="D942" s="66"/>
      <c r="E942" s="67"/>
      <c r="F942" s="67"/>
    </row>
    <row r="943">
      <c r="A943" s="65"/>
      <c r="D943" s="66"/>
      <c r="E943" s="67"/>
      <c r="F943" s="67"/>
    </row>
    <row r="944">
      <c r="A944" s="65"/>
      <c r="D944" s="66"/>
      <c r="E944" s="67"/>
      <c r="F944" s="67"/>
    </row>
    <row r="945">
      <c r="A945" s="65"/>
      <c r="D945" s="66"/>
      <c r="E945" s="67"/>
      <c r="F945" s="67"/>
    </row>
    <row r="946">
      <c r="A946" s="65"/>
      <c r="D946" s="66"/>
      <c r="E946" s="67"/>
      <c r="F946" s="67"/>
    </row>
    <row r="947">
      <c r="A947" s="65"/>
      <c r="D947" s="66"/>
      <c r="E947" s="67"/>
      <c r="F947" s="67"/>
    </row>
    <row r="948">
      <c r="A948" s="65"/>
      <c r="D948" s="66"/>
      <c r="E948" s="67"/>
      <c r="F948" s="67"/>
    </row>
    <row r="949">
      <c r="A949" s="65"/>
      <c r="D949" s="66"/>
      <c r="E949" s="67"/>
      <c r="F949" s="67"/>
    </row>
    <row r="950">
      <c r="A950" s="65"/>
      <c r="D950" s="66"/>
      <c r="E950" s="67"/>
      <c r="F950" s="67"/>
    </row>
    <row r="951">
      <c r="A951" s="65"/>
      <c r="D951" s="66"/>
      <c r="E951" s="67"/>
      <c r="F951" s="67"/>
    </row>
    <row r="952">
      <c r="A952" s="65"/>
      <c r="D952" s="66"/>
      <c r="E952" s="67"/>
      <c r="F952" s="67"/>
    </row>
    <row r="953">
      <c r="A953" s="65"/>
      <c r="D953" s="66"/>
      <c r="E953" s="67"/>
      <c r="F953" s="67"/>
    </row>
    <row r="954">
      <c r="A954" s="65"/>
      <c r="D954" s="66"/>
      <c r="E954" s="67"/>
      <c r="F954" s="67"/>
    </row>
    <row r="955">
      <c r="A955" s="65"/>
      <c r="D955" s="66"/>
      <c r="E955" s="67"/>
      <c r="F955" s="67"/>
    </row>
    <row r="956">
      <c r="A956" s="65"/>
      <c r="D956" s="66"/>
      <c r="E956" s="67"/>
      <c r="F956" s="67"/>
    </row>
    <row r="957">
      <c r="A957" s="65"/>
      <c r="D957" s="66"/>
      <c r="E957" s="67"/>
      <c r="F957" s="67"/>
    </row>
    <row r="958">
      <c r="A958" s="65"/>
      <c r="D958" s="66"/>
      <c r="E958" s="67"/>
      <c r="F958" s="67"/>
    </row>
    <row r="959">
      <c r="A959" s="65"/>
      <c r="D959" s="66"/>
      <c r="E959" s="67"/>
      <c r="F959" s="67"/>
    </row>
    <row r="960">
      <c r="A960" s="65"/>
      <c r="D960" s="66"/>
      <c r="E960" s="67"/>
      <c r="F960" s="67"/>
    </row>
    <row r="961">
      <c r="A961" s="65"/>
      <c r="D961" s="66"/>
      <c r="E961" s="67"/>
      <c r="F961" s="67"/>
    </row>
    <row r="962">
      <c r="A962" s="65"/>
      <c r="D962" s="66"/>
      <c r="E962" s="67"/>
      <c r="F962" s="67"/>
    </row>
    <row r="963">
      <c r="A963" s="65"/>
      <c r="D963" s="66"/>
      <c r="E963" s="67"/>
      <c r="F963" s="67"/>
    </row>
    <row r="964">
      <c r="A964" s="65"/>
      <c r="D964" s="66"/>
      <c r="E964" s="67"/>
      <c r="F964" s="67"/>
    </row>
    <row r="965">
      <c r="A965" s="65"/>
      <c r="D965" s="66"/>
      <c r="E965" s="67"/>
      <c r="F965" s="67"/>
    </row>
    <row r="966">
      <c r="A966" s="65"/>
      <c r="D966" s="66"/>
      <c r="E966" s="67"/>
      <c r="F966" s="67"/>
    </row>
    <row r="967">
      <c r="A967" s="65"/>
      <c r="D967" s="66"/>
      <c r="E967" s="67"/>
      <c r="F967" s="67"/>
    </row>
    <row r="968">
      <c r="A968" s="65"/>
      <c r="D968" s="66"/>
      <c r="E968" s="67"/>
      <c r="F968" s="67"/>
    </row>
    <row r="969">
      <c r="A969" s="65"/>
      <c r="D969" s="66"/>
      <c r="E969" s="67"/>
      <c r="F969" s="67"/>
    </row>
    <row r="970">
      <c r="A970" s="65"/>
      <c r="D970" s="66"/>
      <c r="E970" s="67"/>
      <c r="F970" s="67"/>
    </row>
    <row r="971">
      <c r="A971" s="65"/>
      <c r="D971" s="66"/>
      <c r="E971" s="67"/>
      <c r="F971" s="67"/>
    </row>
    <row r="972">
      <c r="A972" s="65"/>
      <c r="D972" s="66"/>
      <c r="E972" s="67"/>
      <c r="F972" s="67"/>
    </row>
    <row r="973">
      <c r="A973" s="65"/>
      <c r="D973" s="66"/>
      <c r="E973" s="67"/>
      <c r="F973" s="67"/>
    </row>
    <row r="974">
      <c r="A974" s="65"/>
      <c r="D974" s="66"/>
      <c r="E974" s="67"/>
      <c r="F974" s="67"/>
    </row>
    <row r="975">
      <c r="A975" s="65"/>
      <c r="D975" s="66"/>
      <c r="E975" s="67"/>
      <c r="F975" s="67"/>
    </row>
    <row r="976">
      <c r="A976" s="65"/>
      <c r="D976" s="66"/>
      <c r="E976" s="67"/>
      <c r="F976" s="67"/>
    </row>
    <row r="977">
      <c r="A977" s="65"/>
      <c r="D977" s="66"/>
      <c r="E977" s="67"/>
      <c r="F977" s="67"/>
    </row>
    <row r="978">
      <c r="A978" s="65"/>
      <c r="D978" s="66"/>
      <c r="E978" s="67"/>
      <c r="F978" s="67"/>
    </row>
    <row r="979">
      <c r="A979" s="65"/>
      <c r="D979" s="66"/>
      <c r="E979" s="67"/>
      <c r="F979" s="67"/>
    </row>
    <row r="980">
      <c r="A980" s="65"/>
      <c r="D980" s="66"/>
      <c r="E980" s="67"/>
      <c r="F980" s="67"/>
    </row>
    <row r="981">
      <c r="A981" s="65"/>
      <c r="D981" s="66"/>
      <c r="E981" s="67"/>
      <c r="F981" s="67"/>
    </row>
    <row r="982">
      <c r="A982" s="65"/>
      <c r="D982" s="66"/>
      <c r="E982" s="67"/>
      <c r="F982" s="67"/>
    </row>
    <row r="983">
      <c r="A983" s="65"/>
      <c r="D983" s="66"/>
      <c r="E983" s="67"/>
      <c r="F983" s="67"/>
    </row>
    <row r="984">
      <c r="A984" s="65"/>
      <c r="D984" s="66"/>
      <c r="E984" s="67"/>
      <c r="F984" s="67"/>
    </row>
    <row r="985">
      <c r="A985" s="65"/>
      <c r="D985" s="66"/>
      <c r="E985" s="67"/>
      <c r="F985" s="67"/>
    </row>
    <row r="986">
      <c r="A986" s="65"/>
      <c r="D986" s="66"/>
      <c r="E986" s="67"/>
      <c r="F986" s="67"/>
    </row>
    <row r="987">
      <c r="A987" s="65"/>
      <c r="D987" s="66"/>
      <c r="E987" s="67"/>
      <c r="F987" s="67"/>
    </row>
    <row r="988">
      <c r="A988" s="65"/>
      <c r="D988" s="66"/>
      <c r="E988" s="67"/>
      <c r="F988" s="67"/>
    </row>
    <row r="989">
      <c r="A989" s="65"/>
      <c r="D989" s="66"/>
      <c r="E989" s="67"/>
      <c r="F989" s="67"/>
    </row>
    <row r="990">
      <c r="A990" s="65"/>
      <c r="D990" s="66"/>
      <c r="E990" s="67"/>
      <c r="F990" s="67"/>
    </row>
    <row r="991">
      <c r="A991" s="65"/>
      <c r="D991" s="66"/>
      <c r="E991" s="67"/>
      <c r="F991" s="67"/>
    </row>
    <row r="992">
      <c r="A992" s="65"/>
      <c r="D992" s="66"/>
      <c r="E992" s="67"/>
      <c r="F992" s="67"/>
    </row>
    <row r="993">
      <c r="A993" s="65"/>
      <c r="D993" s="66"/>
      <c r="E993" s="67"/>
      <c r="F993" s="67"/>
    </row>
    <row r="994">
      <c r="A994" s="65"/>
      <c r="D994" s="66"/>
      <c r="E994" s="67"/>
      <c r="F994" s="67"/>
    </row>
    <row r="995">
      <c r="A995" s="65"/>
      <c r="D995" s="66"/>
      <c r="E995" s="67"/>
      <c r="F995" s="67"/>
    </row>
    <row r="996">
      <c r="A996" s="65"/>
      <c r="D996" s="66"/>
      <c r="E996" s="67"/>
      <c r="F996" s="67"/>
    </row>
    <row r="997">
      <c r="A997" s="65"/>
      <c r="D997" s="66"/>
      <c r="E997" s="67"/>
      <c r="F997" s="67"/>
    </row>
    <row r="998">
      <c r="A998" s="65"/>
      <c r="D998" s="66"/>
      <c r="E998" s="67"/>
      <c r="F998" s="67"/>
    </row>
    <row r="999">
      <c r="A999" s="65"/>
      <c r="D999" s="66"/>
      <c r="E999" s="67"/>
      <c r="F999" s="67"/>
    </row>
    <row r="1000">
      <c r="A1000" s="65"/>
      <c r="D1000" s="66"/>
      <c r="E1000" s="67"/>
      <c r="F1000" s="67"/>
    </row>
  </sheetData>
  <mergeCells count="3">
    <mergeCell ref="L1:P1"/>
    <mergeCell ref="L14:P17"/>
    <mergeCell ref="I16:J1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4" width="8.63"/>
    <col customWidth="1" min="5" max="5" width="11.88"/>
    <col customWidth="1" min="6" max="28" width="8.63"/>
  </cols>
  <sheetData>
    <row r="1" ht="12.0" customHeight="1">
      <c r="A1" s="68" t="s">
        <v>133</v>
      </c>
      <c r="B1" s="69" t="s">
        <v>134</v>
      </c>
      <c r="C1" s="70" t="s">
        <v>135</v>
      </c>
      <c r="D1" s="71" t="s">
        <v>136</v>
      </c>
      <c r="E1" s="72" t="s">
        <v>137</v>
      </c>
    </row>
    <row r="2" ht="12.0" customHeight="1">
      <c r="A2" s="73">
        <v>44593.0</v>
      </c>
      <c r="B2" s="74"/>
      <c r="C2" s="75">
        <v>0.0</v>
      </c>
      <c r="D2" s="76">
        <v>0.0</v>
      </c>
      <c r="E2" s="77">
        <v>0.0213</v>
      </c>
    </row>
    <row r="3" ht="12.0" customHeight="1">
      <c r="A3" s="73">
        <v>44594.0</v>
      </c>
      <c r="B3" s="78">
        <v>0.0017</v>
      </c>
      <c r="C3" s="79">
        <v>0.0</v>
      </c>
      <c r="D3" s="76">
        <v>0.0223</v>
      </c>
      <c r="E3" s="77">
        <v>0.0157</v>
      </c>
    </row>
    <row r="4" ht="12.0" customHeight="1">
      <c r="A4" s="73">
        <v>44595.0</v>
      </c>
      <c r="B4" s="80">
        <v>0.0</v>
      </c>
      <c r="C4" s="75">
        <v>0.0</v>
      </c>
      <c r="D4" s="76">
        <v>-0.0036</v>
      </c>
      <c r="E4" s="81">
        <v>0.0</v>
      </c>
    </row>
    <row r="5" ht="12.0" customHeight="1">
      <c r="A5" s="73">
        <v>44598.0</v>
      </c>
      <c r="B5" s="82">
        <v>0.0076</v>
      </c>
      <c r="C5" s="79">
        <v>0.0</v>
      </c>
      <c r="D5" s="76">
        <v>-0.0036</v>
      </c>
      <c r="E5" s="77">
        <v>0.0206</v>
      </c>
    </row>
    <row r="6" ht="12.0" customHeight="1">
      <c r="A6" s="73">
        <v>44599.0</v>
      </c>
      <c r="B6" s="80">
        <v>-0.0059</v>
      </c>
      <c r="C6" s="75">
        <v>0.0</v>
      </c>
      <c r="D6" s="76">
        <v>-0.011</v>
      </c>
      <c r="E6" s="81">
        <v>-0.0076</v>
      </c>
    </row>
    <row r="7" ht="12.0" customHeight="1">
      <c r="A7" s="73">
        <v>44600.0</v>
      </c>
      <c r="B7" s="82">
        <v>0.0068</v>
      </c>
      <c r="C7" s="79">
        <v>0.0</v>
      </c>
      <c r="D7" s="76">
        <v>0.0</v>
      </c>
      <c r="E7" s="81">
        <v>-0.0152</v>
      </c>
    </row>
    <row r="8" ht="12.0" customHeight="1">
      <c r="A8" s="73">
        <v>44601.0</v>
      </c>
      <c r="B8" s="80">
        <v>-8.0E-4</v>
      </c>
      <c r="C8" s="75">
        <v>0.0</v>
      </c>
      <c r="D8" s="76">
        <v>-0.0111</v>
      </c>
      <c r="E8" s="77">
        <v>0.0052</v>
      </c>
    </row>
    <row r="9" ht="12.0" customHeight="1">
      <c r="A9" s="73">
        <v>44602.0</v>
      </c>
      <c r="B9" s="82">
        <v>3.0E-4</v>
      </c>
      <c r="C9" s="79">
        <v>0.0</v>
      </c>
      <c r="D9" s="76">
        <v>-0.0262</v>
      </c>
      <c r="E9" s="81">
        <v>-0.0051</v>
      </c>
    </row>
    <row r="10" ht="12.0" customHeight="1">
      <c r="A10" s="73">
        <v>44605.0</v>
      </c>
      <c r="B10" s="80">
        <v>-3.0E-4</v>
      </c>
      <c r="C10" s="75">
        <v>0.0</v>
      </c>
      <c r="D10" s="76">
        <v>-0.0192</v>
      </c>
      <c r="E10" s="81">
        <v>-0.0052</v>
      </c>
    </row>
    <row r="11" ht="12.0" customHeight="1">
      <c r="A11" s="73">
        <v>44606.0</v>
      </c>
      <c r="B11" s="82">
        <v>-8.0E-4</v>
      </c>
      <c r="C11" s="79">
        <v>0.0</v>
      </c>
      <c r="D11" s="76">
        <v>-0.0039</v>
      </c>
      <c r="E11" s="81">
        <v>-0.0026</v>
      </c>
    </row>
    <row r="12" ht="12.0" customHeight="1">
      <c r="A12" s="73">
        <v>44607.0</v>
      </c>
      <c r="B12" s="80">
        <v>8.0E-4</v>
      </c>
      <c r="C12" s="75">
        <v>0.0</v>
      </c>
      <c r="D12" s="76">
        <v>0.0</v>
      </c>
      <c r="E12" s="81">
        <v>-0.0208</v>
      </c>
    </row>
    <row r="13" ht="12.0" customHeight="1">
      <c r="A13" s="73">
        <v>44608.0</v>
      </c>
      <c r="B13" s="82">
        <v>-6.0E-4</v>
      </c>
      <c r="C13" s="79">
        <v>0.0</v>
      </c>
      <c r="D13" s="76">
        <v>-0.0118</v>
      </c>
      <c r="E13" s="81">
        <v>-0.0027</v>
      </c>
    </row>
    <row r="14" ht="12.0" customHeight="1">
      <c r="A14" s="73">
        <v>44609.0</v>
      </c>
      <c r="B14" s="80">
        <v>-0.0025</v>
      </c>
      <c r="C14" s="75">
        <v>0.0</v>
      </c>
      <c r="D14" s="76">
        <v>-0.012</v>
      </c>
      <c r="E14" s="81">
        <v>-0.0106</v>
      </c>
    </row>
    <row r="15" ht="12.0" customHeight="1">
      <c r="A15" s="73">
        <v>44612.0</v>
      </c>
      <c r="B15" s="82">
        <v>-0.0062</v>
      </c>
      <c r="C15" s="79">
        <v>0.0</v>
      </c>
      <c r="D15" s="76">
        <v>0.0444</v>
      </c>
      <c r="E15" s="81">
        <v>-0.0081</v>
      </c>
    </row>
    <row r="16" ht="12.0" customHeight="1">
      <c r="A16" s="73">
        <v>44614.0</v>
      </c>
      <c r="B16" s="80">
        <v>0.0023</v>
      </c>
      <c r="C16" s="75">
        <v>0.0</v>
      </c>
      <c r="D16" s="76">
        <v>-0.0154</v>
      </c>
      <c r="E16" s="81">
        <v>-0.0108</v>
      </c>
    </row>
    <row r="17" ht="12.0" customHeight="1">
      <c r="A17" s="73">
        <v>44616.0</v>
      </c>
      <c r="B17" s="82">
        <v>-0.038</v>
      </c>
      <c r="C17" s="79">
        <v>0.0</v>
      </c>
      <c r="D17" s="76">
        <v>-0.0314</v>
      </c>
      <c r="E17" s="77">
        <v>0.0055</v>
      </c>
    </row>
    <row r="18" ht="12.0" customHeight="1">
      <c r="A18" s="73">
        <v>44619.0</v>
      </c>
      <c r="B18" s="80">
        <v>-0.0029</v>
      </c>
      <c r="C18" s="75">
        <v>0.0</v>
      </c>
      <c r="D18" s="76">
        <v>-0.0243</v>
      </c>
      <c r="E18" s="81">
        <v>-0.0082</v>
      </c>
    </row>
    <row r="19" ht="12.0" customHeight="1">
      <c r="A19" s="73">
        <v>44620.0</v>
      </c>
      <c r="B19" s="82">
        <v>-0.0026</v>
      </c>
      <c r="C19" s="79">
        <v>0.0</v>
      </c>
      <c r="D19" s="76">
        <v>0.0083</v>
      </c>
      <c r="E19" s="81">
        <v>-0.0302</v>
      </c>
    </row>
    <row r="20" ht="12.0" customHeight="1">
      <c r="A20" s="73">
        <v>44621.0</v>
      </c>
      <c r="B20" s="80">
        <v>9.0E-4</v>
      </c>
      <c r="C20" s="75">
        <v>0.0</v>
      </c>
      <c r="D20" s="76">
        <v>0.0</v>
      </c>
      <c r="E20" s="77">
        <v>0.0085</v>
      </c>
    </row>
    <row r="21" ht="12.0" customHeight="1">
      <c r="A21" s="73">
        <v>44622.0</v>
      </c>
      <c r="B21" s="82">
        <v>-0.0153</v>
      </c>
      <c r="C21" s="79">
        <v>0.0</v>
      </c>
      <c r="D21" s="76">
        <v>-0.0165</v>
      </c>
      <c r="E21" s="81">
        <v>0.0</v>
      </c>
    </row>
    <row r="22" ht="12.0" customHeight="1">
      <c r="A22" s="73">
        <v>44623.0</v>
      </c>
      <c r="B22" s="80">
        <v>-0.0188</v>
      </c>
      <c r="C22" s="75">
        <v>0.0</v>
      </c>
      <c r="D22" s="76">
        <v>0.0126</v>
      </c>
      <c r="E22" s="81">
        <v>-0.0084</v>
      </c>
    </row>
    <row r="23" ht="12.0" customHeight="1">
      <c r="A23" s="73">
        <v>44626.0</v>
      </c>
      <c r="B23" s="82">
        <v>-0.0173</v>
      </c>
      <c r="C23" s="79">
        <v>0.0</v>
      </c>
      <c r="D23" s="76">
        <v>-0.0248</v>
      </c>
      <c r="E23" s="77">
        <v>0.0028</v>
      </c>
    </row>
    <row r="24" ht="12.0" customHeight="1">
      <c r="A24" s="73">
        <v>44627.0</v>
      </c>
      <c r="B24" s="80">
        <v>-0.017</v>
      </c>
      <c r="C24" s="75">
        <v>0.0</v>
      </c>
      <c r="D24" s="76">
        <v>0.0975</v>
      </c>
      <c r="E24" s="81">
        <v>-0.0085</v>
      </c>
    </row>
    <row r="25" ht="12.0" customHeight="1">
      <c r="A25" s="73">
        <v>44628.0</v>
      </c>
      <c r="B25" s="82">
        <v>-0.0038</v>
      </c>
      <c r="C25" s="79">
        <v>0.0</v>
      </c>
      <c r="D25" s="76">
        <v>0.0965</v>
      </c>
      <c r="E25" s="77">
        <v>0.0114</v>
      </c>
    </row>
    <row r="26" ht="12.0" customHeight="1">
      <c r="A26" s="73">
        <v>44629.0</v>
      </c>
      <c r="B26" s="80">
        <v>0.013</v>
      </c>
      <c r="C26" s="75">
        <v>0.0</v>
      </c>
      <c r="D26" s="76">
        <v>0.0986</v>
      </c>
      <c r="E26" s="77">
        <v>0.0056</v>
      </c>
    </row>
    <row r="27" ht="12.0" customHeight="1">
      <c r="A27" s="73">
        <v>44630.0</v>
      </c>
      <c r="B27" s="82">
        <v>0.0053</v>
      </c>
      <c r="C27" s="79">
        <v>0.0</v>
      </c>
      <c r="D27" s="76">
        <v>0.0994</v>
      </c>
      <c r="E27" s="77">
        <v>0.0084</v>
      </c>
    </row>
    <row r="28" ht="12.0" customHeight="1">
      <c r="A28" s="73">
        <v>44633.0</v>
      </c>
      <c r="B28" s="80">
        <v>0.0174</v>
      </c>
      <c r="C28" s="75">
        <v>0.0</v>
      </c>
      <c r="D28" s="76">
        <v>0.0991</v>
      </c>
      <c r="E28" s="81">
        <v>-0.0028</v>
      </c>
    </row>
    <row r="29" ht="12.0" customHeight="1">
      <c r="A29" s="73">
        <v>44634.0</v>
      </c>
      <c r="B29" s="82">
        <v>0.0067</v>
      </c>
      <c r="C29" s="79">
        <v>0.0</v>
      </c>
      <c r="D29" s="76">
        <v>0.0981</v>
      </c>
      <c r="E29" s="77">
        <v>0.0167</v>
      </c>
    </row>
    <row r="30" ht="12.0" customHeight="1">
      <c r="A30" s="73">
        <v>44635.0</v>
      </c>
      <c r="B30" s="80">
        <v>0.0061</v>
      </c>
      <c r="C30" s="75">
        <v>0.0</v>
      </c>
      <c r="D30" s="76">
        <v>0.099</v>
      </c>
      <c r="E30" s="81">
        <v>-0.0055</v>
      </c>
    </row>
    <row r="31" ht="12.0" customHeight="1">
      <c r="A31" s="73">
        <v>44636.0</v>
      </c>
      <c r="B31" s="82">
        <v>-0.0184</v>
      </c>
      <c r="C31" s="79">
        <v>0.0</v>
      </c>
      <c r="D31" s="76">
        <v>-0.011</v>
      </c>
      <c r="E31" s="81">
        <v>-0.0028</v>
      </c>
    </row>
    <row r="32" ht="12.0" customHeight="1">
      <c r="A32" s="73">
        <v>44640.0</v>
      </c>
      <c r="B32" s="80">
        <v>6.0E-4</v>
      </c>
      <c r="C32" s="75">
        <v>0.0</v>
      </c>
      <c r="D32" s="76">
        <v>-0.02</v>
      </c>
      <c r="E32" s="81">
        <v>-0.0359</v>
      </c>
    </row>
    <row r="33" ht="12.0" customHeight="1">
      <c r="A33" s="73">
        <v>44641.0</v>
      </c>
      <c r="B33" s="82">
        <v>-0.0034</v>
      </c>
      <c r="C33" s="79">
        <v>0.0</v>
      </c>
      <c r="D33" s="76">
        <v>-0.0181</v>
      </c>
      <c r="E33" s="81">
        <v>-0.0172</v>
      </c>
    </row>
    <row r="34" ht="12.0" customHeight="1">
      <c r="A34" s="73">
        <v>44642.0</v>
      </c>
      <c r="B34" s="80">
        <v>-9.0E-4</v>
      </c>
      <c r="C34" s="75">
        <v>0.0</v>
      </c>
      <c r="D34" s="76">
        <v>-0.0185</v>
      </c>
      <c r="E34" s="81">
        <v>-0.0146</v>
      </c>
    </row>
    <row r="35" ht="12.0" customHeight="1">
      <c r="A35" s="73">
        <v>44643.0</v>
      </c>
      <c r="B35" s="82">
        <v>0.0025</v>
      </c>
      <c r="C35" s="79">
        <v>0.0</v>
      </c>
      <c r="D35" s="76">
        <v>-0.0188</v>
      </c>
      <c r="E35" s="77">
        <v>0.0237</v>
      </c>
    </row>
    <row r="36" ht="12.0" customHeight="1">
      <c r="A36" s="73">
        <v>44644.0</v>
      </c>
      <c r="B36" s="80">
        <v>3.0E-4</v>
      </c>
      <c r="C36" s="75">
        <v>0.0</v>
      </c>
      <c r="D36" s="76">
        <v>-0.0192</v>
      </c>
      <c r="E36" s="81">
        <v>-0.0116</v>
      </c>
    </row>
    <row r="37" ht="12.0" customHeight="1">
      <c r="A37" s="73">
        <v>44647.0</v>
      </c>
      <c r="B37" s="82">
        <v>0.0095</v>
      </c>
      <c r="C37" s="79">
        <v>0.0</v>
      </c>
      <c r="D37" s="76">
        <v>-0.0196</v>
      </c>
      <c r="E37" s="81">
        <v>-0.0117</v>
      </c>
    </row>
    <row r="38" ht="12.0" customHeight="1">
      <c r="A38" s="73">
        <v>44648.0</v>
      </c>
      <c r="B38" s="80">
        <v>0.0067</v>
      </c>
      <c r="C38" s="75">
        <v>0.0</v>
      </c>
      <c r="D38" s="76">
        <v>0.0549</v>
      </c>
      <c r="E38" s="77">
        <v>0.003</v>
      </c>
    </row>
    <row r="39" ht="12.0" customHeight="1">
      <c r="A39" s="73">
        <v>44649.0</v>
      </c>
      <c r="B39" s="82">
        <v>-0.0085</v>
      </c>
      <c r="C39" s="79">
        <v>0.0</v>
      </c>
      <c r="D39" s="76">
        <v>-0.0189</v>
      </c>
      <c r="E39" s="81">
        <v>-0.0029</v>
      </c>
    </row>
    <row r="40" ht="12.0" customHeight="1">
      <c r="A40" s="73">
        <v>44650.0</v>
      </c>
      <c r="B40" s="80">
        <v>0.0018</v>
      </c>
      <c r="C40" s="75">
        <v>0.0</v>
      </c>
      <c r="D40" s="76">
        <v>-0.0193</v>
      </c>
      <c r="E40" s="77">
        <v>0.0059</v>
      </c>
    </row>
    <row r="41" ht="12.0" customHeight="1">
      <c r="A41" s="73">
        <v>44651.0</v>
      </c>
      <c r="B41" s="82">
        <v>6.0E-4</v>
      </c>
      <c r="C41" s="79">
        <v>0.0</v>
      </c>
      <c r="D41" s="76">
        <v>0.0074</v>
      </c>
      <c r="E41" s="81">
        <v>-0.0059</v>
      </c>
    </row>
    <row r="42" ht="12.0" customHeight="1">
      <c r="A42" s="73">
        <v>44654.0</v>
      </c>
      <c r="B42" s="80">
        <v>-6.0E-4</v>
      </c>
      <c r="C42" s="75">
        <v>0.0</v>
      </c>
      <c r="D42" s="76">
        <v>-0.0195</v>
      </c>
      <c r="E42" s="81">
        <v>-0.0059</v>
      </c>
    </row>
    <row r="43" ht="12.0" customHeight="1">
      <c r="A43" s="73">
        <v>44655.0</v>
      </c>
      <c r="B43" s="82">
        <v>-0.0116</v>
      </c>
      <c r="C43" s="79">
        <v>0.0</v>
      </c>
      <c r="D43" s="76">
        <v>-0.0199</v>
      </c>
      <c r="E43" s="77">
        <v>0.0179</v>
      </c>
    </row>
    <row r="44" ht="12.0" customHeight="1">
      <c r="A44" s="73">
        <v>44656.0</v>
      </c>
      <c r="B44" s="80">
        <v>3.0E-4</v>
      </c>
      <c r="C44" s="75">
        <v>0.0</v>
      </c>
      <c r="D44" s="76">
        <v>-0.0178</v>
      </c>
      <c r="E44" s="81">
        <v>-0.0117</v>
      </c>
    </row>
    <row r="45" ht="12.0" customHeight="1">
      <c r="A45" s="73">
        <v>44657.0</v>
      </c>
      <c r="B45" s="82">
        <v>-0.0145</v>
      </c>
      <c r="C45" s="79">
        <v>0.0</v>
      </c>
      <c r="D45" s="76">
        <v>-0.0181</v>
      </c>
      <c r="E45" s="81">
        <v>0.0</v>
      </c>
    </row>
    <row r="46" ht="12.0" customHeight="1">
      <c r="A46" s="73">
        <v>44658.0</v>
      </c>
      <c r="B46" s="80">
        <v>0.0038</v>
      </c>
      <c r="C46" s="75">
        <v>0.0</v>
      </c>
      <c r="D46" s="76">
        <v>-0.0184</v>
      </c>
      <c r="E46" s="81">
        <v>-0.0148</v>
      </c>
    </row>
    <row r="47" ht="12.0" customHeight="1">
      <c r="A47" s="73">
        <v>44661.0</v>
      </c>
      <c r="B47" s="82">
        <v>0.0012</v>
      </c>
      <c r="C47" s="79">
        <v>0.0</v>
      </c>
      <c r="D47" s="76">
        <v>-0.008</v>
      </c>
      <c r="E47" s="81">
        <v>-0.012</v>
      </c>
    </row>
    <row r="48" ht="12.0" customHeight="1">
      <c r="A48" s="73">
        <v>44662.0</v>
      </c>
      <c r="B48" s="80">
        <v>6.0E-4</v>
      </c>
      <c r="C48" s="75">
        <v>0.0</v>
      </c>
      <c r="D48" s="76">
        <v>-0.0189</v>
      </c>
      <c r="E48" s="81">
        <v>-0.0182</v>
      </c>
    </row>
    <row r="49" ht="12.0" customHeight="1">
      <c r="A49" s="73">
        <v>44663.0</v>
      </c>
      <c r="B49" s="82">
        <v>-0.0093</v>
      </c>
      <c r="C49" s="79">
        <v>0.0</v>
      </c>
      <c r="D49" s="76">
        <v>-0.0193</v>
      </c>
      <c r="E49" s="81">
        <v>-0.0186</v>
      </c>
    </row>
    <row r="50" ht="12.0" customHeight="1">
      <c r="A50" s="73">
        <v>44664.0</v>
      </c>
      <c r="B50" s="80">
        <v>0.0025</v>
      </c>
      <c r="C50" s="75">
        <v>0.0</v>
      </c>
      <c r="D50" s="76">
        <v>-0.0197</v>
      </c>
      <c r="E50" s="81">
        <v>-0.0063</v>
      </c>
    </row>
    <row r="51" ht="12.0" customHeight="1">
      <c r="A51" s="73">
        <v>44668.0</v>
      </c>
      <c r="B51" s="82">
        <v>0.01</v>
      </c>
      <c r="C51" s="79">
        <v>0.0</v>
      </c>
      <c r="D51" s="76">
        <v>-0.0172</v>
      </c>
      <c r="E51" s="81">
        <v>-0.0032</v>
      </c>
    </row>
    <row r="52" ht="12.0" customHeight="1">
      <c r="A52" s="73">
        <v>44669.0</v>
      </c>
      <c r="B52" s="80">
        <v>-0.0102</v>
      </c>
      <c r="C52" s="75">
        <v>0.0</v>
      </c>
      <c r="D52" s="76">
        <v>-0.0175</v>
      </c>
      <c r="E52" s="81">
        <v>-0.0064</v>
      </c>
    </row>
    <row r="53" ht="12.0" customHeight="1">
      <c r="A53" s="73">
        <v>44670.0</v>
      </c>
      <c r="B53" s="82">
        <v>9.0E-4</v>
      </c>
      <c r="C53" s="79">
        <v>0.0</v>
      </c>
      <c r="D53" s="76">
        <v>-0.0178</v>
      </c>
      <c r="E53" s="77">
        <v>0.0096</v>
      </c>
    </row>
    <row r="54" ht="12.0" customHeight="1">
      <c r="A54" s="73">
        <v>44671.0</v>
      </c>
      <c r="B54" s="80">
        <v>0.0041</v>
      </c>
      <c r="C54" s="75">
        <v>0.0</v>
      </c>
      <c r="D54" s="76">
        <v>0.0242</v>
      </c>
      <c r="E54" s="77">
        <v>0.0381</v>
      </c>
    </row>
    <row r="55" ht="12.0" customHeight="1">
      <c r="A55" s="73">
        <v>44672.0</v>
      </c>
      <c r="B55" s="82">
        <v>0.0078</v>
      </c>
      <c r="C55" s="79">
        <v>0.0</v>
      </c>
      <c r="D55" s="76">
        <v>0.0973</v>
      </c>
      <c r="E55" s="77">
        <v>0.0153</v>
      </c>
    </row>
    <row r="56" ht="12.0" customHeight="1">
      <c r="A56" s="73">
        <v>44675.0</v>
      </c>
      <c r="B56" s="80">
        <v>0.0099</v>
      </c>
      <c r="C56" s="75">
        <v>0.0</v>
      </c>
      <c r="D56" s="76">
        <v>0.0</v>
      </c>
      <c r="E56" s="81">
        <v>-0.012</v>
      </c>
    </row>
    <row r="57" ht="12.0" customHeight="1">
      <c r="A57" s="73">
        <v>44676.0</v>
      </c>
      <c r="B57" s="82">
        <v>0.0</v>
      </c>
      <c r="C57" s="79">
        <v>0.0</v>
      </c>
      <c r="D57" s="76">
        <v>-0.0296</v>
      </c>
      <c r="E57" s="81">
        <v>0.0</v>
      </c>
    </row>
    <row r="58" ht="12.0" customHeight="1">
      <c r="A58" s="73">
        <v>44677.0</v>
      </c>
      <c r="B58" s="80">
        <v>-6.0E-4</v>
      </c>
      <c r="C58" s="75">
        <v>0.0</v>
      </c>
      <c r="D58" s="76">
        <v>0.0</v>
      </c>
      <c r="E58" s="81">
        <v>-0.003</v>
      </c>
    </row>
    <row r="59" ht="12.0" customHeight="1">
      <c r="A59" s="73">
        <v>44678.0</v>
      </c>
      <c r="B59" s="82">
        <v>-0.0196</v>
      </c>
      <c r="C59" s="79">
        <v>0.0</v>
      </c>
      <c r="D59" s="76">
        <v>0.0332</v>
      </c>
      <c r="E59" s="81">
        <v>-0.0031</v>
      </c>
    </row>
    <row r="60" ht="12.0" customHeight="1">
      <c r="A60" s="73">
        <v>44679.0</v>
      </c>
      <c r="B60" s="80">
        <v>-0.0019</v>
      </c>
      <c r="C60" s="75">
        <v>0.0</v>
      </c>
      <c r="D60" s="76">
        <v>-0.0375</v>
      </c>
      <c r="E60" s="81">
        <v>-0.0061</v>
      </c>
    </row>
    <row r="61" ht="12.0" customHeight="1">
      <c r="A61" s="73">
        <v>44686.0</v>
      </c>
      <c r="B61" s="82">
        <v>-3.0E-4</v>
      </c>
      <c r="C61" s="79">
        <v>0.0</v>
      </c>
      <c r="D61" s="76">
        <v>-0.0306</v>
      </c>
      <c r="E61" s="81">
        <v>-0.0093</v>
      </c>
    </row>
    <row r="62" ht="12.0" customHeight="1">
      <c r="A62" s="73">
        <v>44689.0</v>
      </c>
      <c r="B62" s="80">
        <v>0.0034</v>
      </c>
      <c r="C62" s="75">
        <v>0.0</v>
      </c>
      <c r="D62" s="76">
        <v>0.0287</v>
      </c>
      <c r="E62" s="81">
        <v>-0.0125</v>
      </c>
    </row>
    <row r="63" ht="12.0" customHeight="1">
      <c r="A63" s="73">
        <v>44690.0</v>
      </c>
      <c r="B63" s="82">
        <v>-0.0062</v>
      </c>
      <c r="C63" s="79">
        <v>0.0</v>
      </c>
      <c r="D63" s="76">
        <v>0.0307</v>
      </c>
      <c r="E63" s="77">
        <v>0.0126</v>
      </c>
    </row>
    <row r="64" ht="12.0" customHeight="1">
      <c r="A64" s="73">
        <v>44691.0</v>
      </c>
      <c r="B64" s="80">
        <v>-3.0E-4</v>
      </c>
      <c r="C64" s="75">
        <v>0.0</v>
      </c>
      <c r="D64" s="76">
        <v>-0.0407</v>
      </c>
      <c r="E64" s="81">
        <v>-0.0093</v>
      </c>
    </row>
    <row r="65" ht="12.0" customHeight="1">
      <c r="A65" s="73">
        <v>44692.0</v>
      </c>
      <c r="B65" s="82">
        <v>-0.0107</v>
      </c>
      <c r="C65" s="79">
        <v>0.0</v>
      </c>
      <c r="D65" s="76">
        <v>-0.0452</v>
      </c>
      <c r="E65" s="81">
        <v>-0.0157</v>
      </c>
    </row>
    <row r="66" ht="12.0" customHeight="1">
      <c r="A66" s="73">
        <v>44693.0</v>
      </c>
      <c r="B66" s="80">
        <v>-0.0162</v>
      </c>
      <c r="C66" s="75">
        <v>0.0</v>
      </c>
      <c r="D66" s="76">
        <v>-0.0089</v>
      </c>
      <c r="E66" s="81">
        <v>-0.0064</v>
      </c>
    </row>
    <row r="67" ht="12.0" customHeight="1">
      <c r="A67" s="73">
        <v>44697.0</v>
      </c>
      <c r="B67" s="82">
        <v>-0.0023</v>
      </c>
      <c r="C67" s="79">
        <v>0.0</v>
      </c>
      <c r="D67" s="76">
        <v>-0.0448</v>
      </c>
      <c r="E67" s="81">
        <v>-0.0418</v>
      </c>
    </row>
    <row r="68" ht="12.0" customHeight="1">
      <c r="A68" s="73">
        <v>44698.0</v>
      </c>
      <c r="B68" s="80">
        <v>-0.0087</v>
      </c>
      <c r="C68" s="75">
        <v>0.0</v>
      </c>
      <c r="D68" s="76">
        <v>-0.0062</v>
      </c>
      <c r="E68" s="77">
        <v>0.0134</v>
      </c>
    </row>
    <row r="69" ht="12.0" customHeight="1">
      <c r="A69" s="73">
        <v>44699.0</v>
      </c>
      <c r="B69" s="82">
        <v>-0.0095</v>
      </c>
      <c r="C69" s="79">
        <v>0.0</v>
      </c>
      <c r="D69" s="76">
        <v>-0.044</v>
      </c>
      <c r="E69" s="81">
        <v>0.0</v>
      </c>
    </row>
    <row r="70" ht="12.0" customHeight="1">
      <c r="A70" s="73">
        <v>44700.0</v>
      </c>
      <c r="B70" s="80">
        <v>-0.0046</v>
      </c>
      <c r="C70" s="75">
        <v>0.0</v>
      </c>
      <c r="D70" s="76">
        <v>-0.0033</v>
      </c>
      <c r="E70" s="81">
        <v>-0.0132</v>
      </c>
    </row>
    <row r="71" ht="12.0" customHeight="1">
      <c r="A71" s="73">
        <v>44703.0</v>
      </c>
      <c r="B71" s="82">
        <v>0.0043</v>
      </c>
      <c r="C71" s="79">
        <v>0.0</v>
      </c>
      <c r="D71" s="76">
        <v>-0.0495</v>
      </c>
      <c r="E71" s="81">
        <v>-0.0067</v>
      </c>
    </row>
    <row r="72" ht="12.0" customHeight="1">
      <c r="A72" s="73">
        <v>44704.0</v>
      </c>
      <c r="B72" s="80">
        <v>0.0066</v>
      </c>
      <c r="C72" s="75">
        <v>0.0</v>
      </c>
      <c r="D72" s="76">
        <v>0.0451</v>
      </c>
      <c r="E72" s="77">
        <v>0.0101</v>
      </c>
    </row>
    <row r="73" ht="12.0" customHeight="1">
      <c r="A73" s="73">
        <v>44705.0</v>
      </c>
      <c r="B73" s="82">
        <v>-0.0085</v>
      </c>
      <c r="C73" s="79">
        <v>0.0</v>
      </c>
      <c r="D73" s="76">
        <v>-0.0299</v>
      </c>
      <c r="E73" s="81">
        <v>-0.01</v>
      </c>
    </row>
    <row r="74" ht="12.0" customHeight="1">
      <c r="A74" s="73">
        <v>44706.0</v>
      </c>
      <c r="B74" s="80">
        <v>-0.0079</v>
      </c>
      <c r="C74" s="75">
        <v>0.0</v>
      </c>
      <c r="D74" s="76">
        <v>-0.0308</v>
      </c>
      <c r="E74" s="81">
        <v>-0.0236</v>
      </c>
    </row>
    <row r="75" ht="12.0" customHeight="1">
      <c r="A75" s="73">
        <v>44707.0</v>
      </c>
      <c r="B75" s="82">
        <v>-3.0E-4</v>
      </c>
      <c r="C75" s="79">
        <v>0.0</v>
      </c>
      <c r="D75" s="76">
        <v>0.0071</v>
      </c>
      <c r="E75" s="77">
        <v>0.0173</v>
      </c>
    </row>
    <row r="76" ht="12.0" customHeight="1">
      <c r="A76" s="73">
        <v>44710.0</v>
      </c>
      <c r="B76" s="80">
        <v>0.0283</v>
      </c>
      <c r="C76" s="75">
        <v>0.0</v>
      </c>
      <c r="D76" s="76">
        <v>0.0807</v>
      </c>
      <c r="E76" s="81">
        <v>-0.0068</v>
      </c>
    </row>
    <row r="77" ht="12.0" customHeight="1">
      <c r="A77" s="73">
        <v>44711.0</v>
      </c>
      <c r="B77" s="82">
        <v>-0.0058</v>
      </c>
      <c r="C77" s="79">
        <v>0.0</v>
      </c>
      <c r="D77" s="76">
        <v>-0.0097</v>
      </c>
      <c r="E77" s="77">
        <v>0.0171</v>
      </c>
    </row>
    <row r="78" ht="12.0" customHeight="1">
      <c r="A78" s="73">
        <v>44712.0</v>
      </c>
      <c r="B78" s="80">
        <v>-0.0013</v>
      </c>
      <c r="C78" s="75">
        <v>0.0</v>
      </c>
      <c r="D78" s="76">
        <v>0.0033</v>
      </c>
      <c r="E78" s="81">
        <v>-0.0101</v>
      </c>
    </row>
    <row r="79" ht="12.0" customHeight="1">
      <c r="A79" s="73">
        <v>44713.0</v>
      </c>
      <c r="B79" s="82">
        <v>-0.001</v>
      </c>
      <c r="C79" s="79">
        <v>0.0</v>
      </c>
      <c r="D79" s="76">
        <v>0.0359</v>
      </c>
      <c r="E79" s="81">
        <v>-0.0068</v>
      </c>
    </row>
    <row r="80" ht="12.0" customHeight="1">
      <c r="A80" s="73">
        <v>44714.0</v>
      </c>
      <c r="B80" s="80">
        <v>-0.0078</v>
      </c>
      <c r="C80" s="75">
        <v>0.0</v>
      </c>
      <c r="D80" s="76">
        <v>0.0915</v>
      </c>
      <c r="E80" s="77">
        <v>0.0103</v>
      </c>
    </row>
    <row r="81" ht="12.0" customHeight="1">
      <c r="A81" s="73">
        <v>44717.0</v>
      </c>
      <c r="B81" s="82">
        <v>0.0296</v>
      </c>
      <c r="C81" s="79">
        <v>0.0</v>
      </c>
      <c r="D81" s="76">
        <v>0.0694</v>
      </c>
      <c r="E81" s="77">
        <v>0.0034</v>
      </c>
    </row>
    <row r="82" ht="12.0" customHeight="1">
      <c r="A82" s="73">
        <v>44718.0</v>
      </c>
      <c r="B82" s="80">
        <v>-0.0198</v>
      </c>
      <c r="C82" s="75">
        <v>0.0</v>
      </c>
      <c r="D82" s="76">
        <v>-0.0162</v>
      </c>
      <c r="E82" s="77">
        <v>0.0169</v>
      </c>
    </row>
    <row r="83" ht="12.0" customHeight="1">
      <c r="A83" s="73">
        <v>44719.0</v>
      </c>
      <c r="B83" s="82">
        <v>-0.0039</v>
      </c>
      <c r="C83" s="79">
        <v>0.0</v>
      </c>
      <c r="D83" s="76">
        <v>-0.0192</v>
      </c>
      <c r="E83" s="81">
        <v>-0.01</v>
      </c>
    </row>
    <row r="84" ht="12.0" customHeight="1">
      <c r="A84" s="73">
        <v>44720.0</v>
      </c>
      <c r="B84" s="80">
        <v>-0.0046</v>
      </c>
      <c r="C84" s="75">
        <v>0.0</v>
      </c>
      <c r="D84" s="76">
        <v>0.0784</v>
      </c>
      <c r="E84" s="81">
        <v>-0.0034</v>
      </c>
    </row>
    <row r="85" ht="12.0" customHeight="1">
      <c r="A85" s="73">
        <v>44721.0</v>
      </c>
      <c r="B85" s="82">
        <v>0.0033</v>
      </c>
      <c r="C85" s="79">
        <v>0.0</v>
      </c>
      <c r="D85" s="76">
        <v>-0.0182</v>
      </c>
      <c r="E85" s="77">
        <v>0.0034</v>
      </c>
    </row>
    <row r="86" ht="12.0" customHeight="1">
      <c r="A86" s="73">
        <v>44724.0</v>
      </c>
      <c r="B86" s="80">
        <v>0.0065</v>
      </c>
      <c r="C86" s="75">
        <v>0.0</v>
      </c>
      <c r="D86" s="76">
        <v>-0.0159</v>
      </c>
      <c r="E86" s="81">
        <v>-0.0134</v>
      </c>
    </row>
    <row r="87" ht="12.0" customHeight="1">
      <c r="A87" s="73">
        <v>44725.0</v>
      </c>
      <c r="B87" s="82">
        <v>-0.0059</v>
      </c>
      <c r="C87" s="79">
        <v>0.0</v>
      </c>
      <c r="D87" s="76">
        <v>-0.0134</v>
      </c>
      <c r="E87" s="81">
        <v>-0.0034</v>
      </c>
    </row>
    <row r="88" ht="12.0" customHeight="1">
      <c r="A88" s="73">
        <v>44726.0</v>
      </c>
      <c r="B88" s="80">
        <v>-0.0036</v>
      </c>
      <c r="C88" s="75">
        <v>0.0</v>
      </c>
      <c r="D88" s="76">
        <v>-0.0163</v>
      </c>
      <c r="E88" s="81">
        <v>0.0</v>
      </c>
    </row>
    <row r="89" ht="12.0" customHeight="1">
      <c r="A89" s="73">
        <v>44727.0</v>
      </c>
      <c r="B89" s="82">
        <v>-7.0E-4</v>
      </c>
      <c r="C89" s="79">
        <v>0.0</v>
      </c>
      <c r="D89" s="76">
        <v>-0.0166</v>
      </c>
      <c r="E89" s="81">
        <v>-0.0034</v>
      </c>
    </row>
    <row r="90" ht="12.0" customHeight="1">
      <c r="A90" s="73">
        <v>44728.0</v>
      </c>
      <c r="B90" s="80">
        <v>0.002</v>
      </c>
      <c r="C90" s="75">
        <v>0.0</v>
      </c>
      <c r="D90" s="76">
        <v>0.0085</v>
      </c>
      <c r="E90" s="81">
        <v>0.0</v>
      </c>
    </row>
    <row r="91" ht="12.0" customHeight="1">
      <c r="A91" s="73">
        <v>44731.0</v>
      </c>
      <c r="B91" s="82">
        <v>0.0062</v>
      </c>
      <c r="C91" s="79">
        <v>0.0</v>
      </c>
      <c r="D91" s="76">
        <v>-0.0196</v>
      </c>
      <c r="E91" s="81">
        <v>-0.0103</v>
      </c>
    </row>
    <row r="92" ht="12.0" customHeight="1">
      <c r="A92" s="73">
        <v>44732.0</v>
      </c>
      <c r="B92" s="80">
        <v>-0.0088</v>
      </c>
      <c r="C92" s="75">
        <v>0.0</v>
      </c>
      <c r="D92" s="76">
        <v>-0.0199</v>
      </c>
      <c r="E92" s="81">
        <v>-0.0035</v>
      </c>
    </row>
    <row r="93" ht="12.0" customHeight="1">
      <c r="A93" s="73">
        <v>44733.0</v>
      </c>
      <c r="B93" s="82">
        <v>-0.001</v>
      </c>
      <c r="C93" s="79">
        <v>0.0</v>
      </c>
      <c r="D93" s="76">
        <v>-0.0174</v>
      </c>
      <c r="E93" s="81">
        <v>-0.0069</v>
      </c>
    </row>
    <row r="94" ht="12.0" customHeight="1">
      <c r="A94" s="73">
        <v>44734.0</v>
      </c>
      <c r="B94" s="80">
        <v>-7.0E-4</v>
      </c>
      <c r="C94" s="75">
        <v>0.0</v>
      </c>
      <c r="D94" s="76">
        <v>-0.0059</v>
      </c>
      <c r="E94" s="77">
        <v>0.0035</v>
      </c>
    </row>
    <row r="95" ht="12.0" customHeight="1">
      <c r="A95" s="73">
        <v>44735.0</v>
      </c>
      <c r="B95" s="82">
        <v>-3.0E-4</v>
      </c>
      <c r="C95" s="79">
        <v>0.0</v>
      </c>
      <c r="D95" s="76">
        <v>0.0149</v>
      </c>
      <c r="E95" s="81">
        <v>0.0</v>
      </c>
    </row>
    <row r="96" ht="12.0" customHeight="1">
      <c r="A96" s="73">
        <v>44738.0</v>
      </c>
      <c r="B96" s="80">
        <v>0.0063</v>
      </c>
      <c r="C96" s="75">
        <v>0.0</v>
      </c>
      <c r="D96" s="76">
        <v>-0.0176</v>
      </c>
      <c r="E96" s="81">
        <v>-0.0035</v>
      </c>
    </row>
    <row r="97" ht="12.0" customHeight="1">
      <c r="A97" s="73">
        <v>44739.0</v>
      </c>
      <c r="B97" s="82">
        <v>-0.0088</v>
      </c>
      <c r="C97" s="79">
        <v>0.0</v>
      </c>
      <c r="D97" s="76">
        <v>0.003</v>
      </c>
      <c r="E97" s="81">
        <v>-0.0035</v>
      </c>
    </row>
    <row r="98" ht="12.0" customHeight="1">
      <c r="A98" s="73">
        <v>44740.0</v>
      </c>
      <c r="B98" s="80">
        <v>-3.0E-4</v>
      </c>
      <c r="C98" s="75">
        <v>0.0</v>
      </c>
      <c r="D98" s="76">
        <v>0.0208</v>
      </c>
      <c r="E98" s="77">
        <v>0.0035</v>
      </c>
    </row>
    <row r="99" ht="12.0" customHeight="1">
      <c r="A99" s="73">
        <v>44741.0</v>
      </c>
      <c r="B99" s="82">
        <v>-0.0089</v>
      </c>
      <c r="C99" s="79">
        <v>0.0</v>
      </c>
      <c r="D99" s="76">
        <v>-0.0175</v>
      </c>
      <c r="E99" s="81">
        <v>0.0</v>
      </c>
    </row>
    <row r="100" ht="12.0" customHeight="1">
      <c r="A100" s="73">
        <v>44742.0</v>
      </c>
      <c r="B100" s="80">
        <v>-0.02</v>
      </c>
      <c r="C100" s="75">
        <v>0.0</v>
      </c>
      <c r="D100" s="76">
        <v>-0.0089</v>
      </c>
      <c r="E100" s="77">
        <v>0.0524</v>
      </c>
    </row>
    <row r="101" ht="12.0" customHeight="1">
      <c r="A101" s="73">
        <v>44745.0</v>
      </c>
      <c r="B101" s="82">
        <v>-0.0197</v>
      </c>
      <c r="C101" s="79">
        <v>0.0</v>
      </c>
      <c r="D101" s="76">
        <v>0.0299</v>
      </c>
      <c r="E101" s="77">
        <v>0.0997</v>
      </c>
    </row>
    <row r="102" ht="12.0" customHeight="1">
      <c r="A102" s="73">
        <v>44746.0</v>
      </c>
      <c r="B102" s="80">
        <v>-0.0198</v>
      </c>
      <c r="C102" s="75">
        <v>0.0</v>
      </c>
      <c r="D102" s="76">
        <v>-0.0145</v>
      </c>
      <c r="E102" s="77">
        <v>0.0997</v>
      </c>
    </row>
    <row r="103" ht="12.0" customHeight="1">
      <c r="A103" s="73">
        <v>44747.0</v>
      </c>
      <c r="B103" s="82">
        <v>0.0301</v>
      </c>
      <c r="C103" s="79">
        <v>0.0</v>
      </c>
      <c r="D103" s="76">
        <v>-0.0088</v>
      </c>
      <c r="E103" s="77">
        <v>0.0192</v>
      </c>
    </row>
    <row r="104" ht="12.0" customHeight="1">
      <c r="A104" s="73">
        <v>44748.0</v>
      </c>
      <c r="B104" s="80">
        <v>0.0076</v>
      </c>
      <c r="C104" s="75">
        <v>0.0</v>
      </c>
      <c r="D104" s="76">
        <v>0.003</v>
      </c>
      <c r="E104" s="81">
        <v>-0.0189</v>
      </c>
    </row>
    <row r="105" ht="12.0" customHeight="1">
      <c r="A105" s="73">
        <v>44749.0</v>
      </c>
      <c r="B105" s="82">
        <v>-0.0171</v>
      </c>
      <c r="C105" s="79">
        <v>0.0</v>
      </c>
      <c r="D105" s="76">
        <v>0.0564</v>
      </c>
      <c r="E105" s="81">
        <v>-0.0192</v>
      </c>
    </row>
    <row r="106" ht="12.0" customHeight="1">
      <c r="A106" s="73">
        <v>44754.0</v>
      </c>
      <c r="B106" s="80">
        <v>0.0028</v>
      </c>
      <c r="C106" s="75">
        <v>0.0</v>
      </c>
      <c r="D106" s="76">
        <v>-0.014</v>
      </c>
      <c r="E106" s="81">
        <v>-0.0196</v>
      </c>
    </row>
    <row r="107" ht="12.0" customHeight="1">
      <c r="A107" s="73">
        <v>44755.0</v>
      </c>
      <c r="B107" s="82">
        <v>-0.0045</v>
      </c>
      <c r="C107" s="79">
        <v>0.0</v>
      </c>
      <c r="D107" s="76">
        <v>-0.0171</v>
      </c>
      <c r="E107" s="81">
        <v>-0.02</v>
      </c>
    </row>
    <row r="108" ht="12.0" customHeight="1">
      <c r="A108" s="73">
        <v>44756.0</v>
      </c>
      <c r="B108" s="80">
        <v>0.0031</v>
      </c>
      <c r="C108" s="75">
        <v>0.0</v>
      </c>
      <c r="D108" s="76">
        <v>-0.0116</v>
      </c>
      <c r="E108" s="81">
        <v>-0.0175</v>
      </c>
    </row>
    <row r="109" ht="12.0" customHeight="1">
      <c r="A109" s="73">
        <v>44759.0</v>
      </c>
      <c r="B109" s="82">
        <v>0.0038</v>
      </c>
      <c r="C109" s="79">
        <v>0.0</v>
      </c>
      <c r="D109" s="76">
        <v>-0.0117</v>
      </c>
      <c r="E109" s="81">
        <v>-0.0178</v>
      </c>
    </row>
    <row r="110" ht="12.0" customHeight="1">
      <c r="A110" s="73">
        <v>44760.0</v>
      </c>
      <c r="B110" s="80">
        <v>-0.001</v>
      </c>
      <c r="C110" s="75">
        <v>0.0</v>
      </c>
      <c r="D110" s="76">
        <v>-0.0178</v>
      </c>
      <c r="E110" s="81">
        <v>-0.0181</v>
      </c>
    </row>
    <row r="111" ht="12.0" customHeight="1">
      <c r="A111" s="73">
        <v>44761.0</v>
      </c>
      <c r="B111" s="82">
        <v>-0.0111</v>
      </c>
      <c r="C111" s="79">
        <v>0.0</v>
      </c>
      <c r="D111" s="76">
        <v>-0.0181</v>
      </c>
      <c r="E111" s="81">
        <v>-0.0185</v>
      </c>
    </row>
    <row r="112" ht="12.0" customHeight="1">
      <c r="A112" s="73">
        <v>44762.0</v>
      </c>
      <c r="B112" s="80">
        <v>-0.0011</v>
      </c>
      <c r="C112" s="75">
        <v>0.0</v>
      </c>
      <c r="D112" s="76">
        <v>-0.0185</v>
      </c>
      <c r="E112" s="81">
        <v>-0.0188</v>
      </c>
    </row>
    <row r="113" ht="12.0" customHeight="1">
      <c r="A113" s="73">
        <v>44763.0</v>
      </c>
      <c r="B113" s="82">
        <v>0.0039</v>
      </c>
      <c r="C113" s="79">
        <v>0.0</v>
      </c>
      <c r="D113" s="76">
        <v>-0.0188</v>
      </c>
      <c r="E113" s="77">
        <v>0.016</v>
      </c>
    </row>
    <row r="114" ht="12.0" customHeight="1">
      <c r="A114" s="73">
        <v>44766.0</v>
      </c>
      <c r="B114" s="80">
        <v>0.0028</v>
      </c>
      <c r="C114" s="75">
        <v>0.0</v>
      </c>
      <c r="D114" s="76">
        <v>-0.0192</v>
      </c>
      <c r="E114" s="81">
        <v>-0.0189</v>
      </c>
    </row>
    <row r="115" ht="12.0" customHeight="1">
      <c r="A115" s="73">
        <v>44767.0</v>
      </c>
      <c r="B115" s="82">
        <v>-0.0028</v>
      </c>
      <c r="C115" s="79">
        <v>0.0</v>
      </c>
      <c r="D115" s="76">
        <v>-0.0065</v>
      </c>
      <c r="E115" s="81">
        <v>-0.0192</v>
      </c>
    </row>
    <row r="116" ht="12.0" customHeight="1">
      <c r="A116" s="73">
        <v>44768.0</v>
      </c>
      <c r="B116" s="80">
        <v>-0.0028</v>
      </c>
      <c r="C116" s="75">
        <v>0.0</v>
      </c>
      <c r="D116" s="76">
        <v>0.0098</v>
      </c>
      <c r="E116" s="81">
        <v>-0.0163</v>
      </c>
    </row>
    <row r="117" ht="12.0" customHeight="1">
      <c r="A117" s="73">
        <v>44769.0</v>
      </c>
      <c r="B117" s="82">
        <v>0.0</v>
      </c>
      <c r="C117" s="79">
        <v>0.0</v>
      </c>
      <c r="D117" s="76">
        <v>-0.0195</v>
      </c>
      <c r="E117" s="81">
        <v>-0.0199</v>
      </c>
    </row>
    <row r="118" ht="12.0" customHeight="1">
      <c r="A118" s="73">
        <v>44770.0</v>
      </c>
      <c r="B118" s="80">
        <v>-0.0021</v>
      </c>
      <c r="C118" s="75">
        <v>0.0</v>
      </c>
      <c r="D118" s="76">
        <v>-0.0199</v>
      </c>
      <c r="E118" s="81">
        <v>-0.0169</v>
      </c>
    </row>
    <row r="119" ht="12.0" customHeight="1">
      <c r="A119" s="73">
        <v>44773.0</v>
      </c>
      <c r="B119" s="82">
        <v>0.0301</v>
      </c>
      <c r="C119" s="79">
        <v>0.0</v>
      </c>
      <c r="D119" s="76">
        <v>0.0405</v>
      </c>
      <c r="E119" s="77">
        <v>0.0345</v>
      </c>
    </row>
    <row r="120" ht="12.0" customHeight="1">
      <c r="A120" s="73">
        <v>44774.0</v>
      </c>
      <c r="B120" s="80">
        <v>0.0119</v>
      </c>
      <c r="C120" s="75">
        <v>0.0</v>
      </c>
      <c r="D120" s="76">
        <v>0.0097</v>
      </c>
      <c r="E120" s="81">
        <v>0.0</v>
      </c>
    </row>
    <row r="121" ht="12.0" customHeight="1">
      <c r="A121" s="73">
        <v>44775.0</v>
      </c>
      <c r="B121" s="82">
        <v>0.0027</v>
      </c>
      <c r="C121" s="79">
        <v>0.0</v>
      </c>
      <c r="D121" s="76">
        <v>0.0225</v>
      </c>
      <c r="E121" s="81">
        <v>0.0</v>
      </c>
    </row>
    <row r="122" ht="12.0" customHeight="1">
      <c r="A122" s="73">
        <v>44776.0</v>
      </c>
      <c r="B122" s="80">
        <v>-0.003</v>
      </c>
      <c r="C122" s="75">
        <v>0.0</v>
      </c>
      <c r="D122" s="76">
        <v>-0.0031</v>
      </c>
      <c r="E122" s="77">
        <v>0.01</v>
      </c>
    </row>
    <row r="123" ht="12.0" customHeight="1">
      <c r="A123" s="73">
        <v>44777.0</v>
      </c>
      <c r="B123" s="82">
        <v>0.0067</v>
      </c>
      <c r="C123" s="79">
        <v>0.0</v>
      </c>
      <c r="D123" s="76">
        <v>-0.0095</v>
      </c>
      <c r="E123" s="81">
        <v>-0.0099</v>
      </c>
    </row>
    <row r="124" ht="12.0" customHeight="1">
      <c r="A124" s="73">
        <v>44780.0</v>
      </c>
      <c r="B124" s="80">
        <v>0.0124</v>
      </c>
      <c r="C124" s="75">
        <v>0.0</v>
      </c>
      <c r="D124" s="76">
        <v>0.0096</v>
      </c>
      <c r="E124" s="81">
        <v>0.0</v>
      </c>
    </row>
    <row r="125" ht="12.0" customHeight="1">
      <c r="A125" s="73">
        <v>44781.0</v>
      </c>
      <c r="B125" s="82">
        <v>-0.0023</v>
      </c>
      <c r="C125" s="79">
        <v>0.0</v>
      </c>
      <c r="D125" s="76">
        <v>-0.0221</v>
      </c>
      <c r="E125" s="81">
        <v>0.0</v>
      </c>
    </row>
    <row r="126" ht="12.0" customHeight="1">
      <c r="A126" s="73">
        <v>44784.0</v>
      </c>
      <c r="B126" s="80">
        <v>-0.0509</v>
      </c>
      <c r="C126" s="75">
        <v>0.0</v>
      </c>
      <c r="D126" s="76">
        <v>-0.0194</v>
      </c>
      <c r="E126" s="81">
        <v>0.0</v>
      </c>
    </row>
    <row r="127" ht="12.0" customHeight="1">
      <c r="A127" s="73">
        <v>44787.0</v>
      </c>
      <c r="B127" s="82">
        <v>-4.0E-4</v>
      </c>
      <c r="C127" s="79">
        <v>0.0</v>
      </c>
      <c r="D127" s="76">
        <v>0.0033</v>
      </c>
      <c r="E127" s="81">
        <v>0.0</v>
      </c>
    </row>
    <row r="128" ht="12.0" customHeight="1">
      <c r="A128" s="73">
        <v>44789.0</v>
      </c>
      <c r="B128" s="80">
        <v>-7.0E-4</v>
      </c>
      <c r="C128" s="75">
        <v>0.0</v>
      </c>
      <c r="D128" s="76">
        <v>-0.0033</v>
      </c>
      <c r="E128" s="81">
        <v>0.0</v>
      </c>
    </row>
    <row r="129" ht="12.0" customHeight="1">
      <c r="A129" s="73">
        <v>44790.0</v>
      </c>
      <c r="B129" s="82">
        <v>-7.0E-4</v>
      </c>
      <c r="C129" s="79">
        <v>0.0</v>
      </c>
      <c r="D129" s="76">
        <v>0.0395</v>
      </c>
      <c r="E129" s="81">
        <v>0.0</v>
      </c>
    </row>
    <row r="130" ht="12.0" customHeight="1">
      <c r="A130" s="73">
        <v>44794.0</v>
      </c>
      <c r="B130" s="80">
        <v>7.0E-4</v>
      </c>
      <c r="C130" s="75">
        <v>0.0</v>
      </c>
      <c r="D130" s="76">
        <v>0.0285</v>
      </c>
      <c r="E130" s="81">
        <v>0.0</v>
      </c>
    </row>
    <row r="131" ht="12.0" customHeight="1">
      <c r="A131" s="73">
        <v>44795.0</v>
      </c>
      <c r="B131" s="82">
        <v>-0.0011</v>
      </c>
      <c r="C131" s="79">
        <v>0.0</v>
      </c>
      <c r="D131" s="76">
        <v>0.0185</v>
      </c>
      <c r="E131" s="81">
        <v>0.0</v>
      </c>
    </row>
    <row r="132" ht="12.0" customHeight="1">
      <c r="A132" s="73">
        <v>44796.0</v>
      </c>
      <c r="B132" s="80">
        <v>7.0E-4</v>
      </c>
      <c r="C132" s="75">
        <v>0.0</v>
      </c>
      <c r="D132" s="76">
        <v>-0.0242</v>
      </c>
      <c r="E132" s="81">
        <v>0.0</v>
      </c>
    </row>
    <row r="133" ht="12.0" customHeight="1">
      <c r="A133" s="73">
        <v>44797.0</v>
      </c>
      <c r="B133" s="82">
        <v>-0.0011</v>
      </c>
      <c r="C133" s="79">
        <v>0.0</v>
      </c>
      <c r="D133" s="76">
        <v>-0.0186</v>
      </c>
      <c r="E133" s="81">
        <v>0.0</v>
      </c>
    </row>
    <row r="134" ht="12.0" customHeight="1">
      <c r="A134" s="73">
        <v>44798.0</v>
      </c>
      <c r="B134" s="80">
        <v>0.0014</v>
      </c>
      <c r="C134" s="75">
        <v>0.0</v>
      </c>
      <c r="D134" s="76">
        <v>-0.0095</v>
      </c>
      <c r="E134" s="81">
        <v>0.0</v>
      </c>
    </row>
    <row r="135" ht="12.0" customHeight="1">
      <c r="A135" s="73">
        <v>44801.0</v>
      </c>
      <c r="B135" s="82">
        <v>0.0063</v>
      </c>
      <c r="C135" s="79">
        <v>0.0</v>
      </c>
      <c r="D135" s="76">
        <v>0.0255</v>
      </c>
      <c r="E135" s="81">
        <v>0.0</v>
      </c>
    </row>
    <row r="136" ht="12.0" customHeight="1">
      <c r="A136" s="73">
        <v>44802.0</v>
      </c>
      <c r="B136" s="80">
        <v>0.0152</v>
      </c>
      <c r="C136" s="75">
        <v>0.0</v>
      </c>
      <c r="D136" s="76">
        <v>-0.0031</v>
      </c>
      <c r="E136" s="81">
        <v>0.0</v>
      </c>
    </row>
    <row r="137" ht="12.0" customHeight="1">
      <c r="A137" s="73">
        <v>44803.0</v>
      </c>
      <c r="B137" s="82">
        <v>-0.0174</v>
      </c>
      <c r="C137" s="79">
        <v>0.0</v>
      </c>
      <c r="D137" s="76">
        <v>0.0312</v>
      </c>
      <c r="E137" s="81">
        <v>0.0</v>
      </c>
    </row>
    <row r="138" ht="12.0" customHeight="1">
      <c r="A138" s="73">
        <v>44804.0</v>
      </c>
      <c r="B138" s="80">
        <v>-0.001</v>
      </c>
      <c r="C138" s="75">
        <v>0.0</v>
      </c>
      <c r="D138" s="76">
        <v>-0.0181</v>
      </c>
      <c r="E138" s="81">
        <v>0.0</v>
      </c>
    </row>
    <row r="139" ht="12.0" customHeight="1">
      <c r="A139" s="73">
        <v>44805.0</v>
      </c>
      <c r="B139" s="82">
        <v>0.0076</v>
      </c>
      <c r="C139" s="79">
        <v>0.0</v>
      </c>
      <c r="D139" s="76">
        <v>-0.0062</v>
      </c>
      <c r="E139" s="81">
        <v>0.0</v>
      </c>
    </row>
    <row r="140" ht="12.0" customHeight="1">
      <c r="A140" s="73">
        <v>44808.0</v>
      </c>
      <c r="B140" s="80">
        <v>-0.0045</v>
      </c>
      <c r="C140" s="75">
        <v>0.0</v>
      </c>
      <c r="D140" s="76">
        <v>0.0093</v>
      </c>
      <c r="E140" s="81">
        <v>0.0</v>
      </c>
    </row>
    <row r="141" ht="12.0" customHeight="1">
      <c r="A141" s="73">
        <v>44809.0</v>
      </c>
      <c r="B141" s="82">
        <v>-0.0021</v>
      </c>
      <c r="C141" s="79">
        <v>0.0</v>
      </c>
      <c r="D141" s="76">
        <v>0.0031</v>
      </c>
      <c r="E141" s="81">
        <v>0.0</v>
      </c>
    </row>
    <row r="142" ht="12.0" customHeight="1">
      <c r="A142" s="73">
        <v>44810.0</v>
      </c>
      <c r="B142" s="80">
        <v>-0.0049</v>
      </c>
      <c r="C142" s="75">
        <v>0.0</v>
      </c>
      <c r="D142" s="76">
        <v>0.0183</v>
      </c>
      <c r="E142" s="81">
        <v>0.0</v>
      </c>
    </row>
    <row r="143" ht="12.0" customHeight="1">
      <c r="A143" s="73">
        <v>44811.0</v>
      </c>
      <c r="B143" s="82">
        <v>4.0E-4</v>
      </c>
      <c r="C143" s="79">
        <v>0.0</v>
      </c>
      <c r="D143" s="76">
        <v>0.042</v>
      </c>
      <c r="E143" s="81">
        <v>0.0</v>
      </c>
    </row>
    <row r="144" ht="12.0" customHeight="1">
      <c r="A144" s="73">
        <v>44812.0</v>
      </c>
      <c r="B144" s="80">
        <v>7.0E-4</v>
      </c>
      <c r="C144" s="75">
        <v>0.0</v>
      </c>
      <c r="D144" s="76">
        <v>-0.0288</v>
      </c>
      <c r="E144" s="81">
        <v>0.0</v>
      </c>
    </row>
    <row r="145" ht="12.0" customHeight="1">
      <c r="A145" s="73">
        <v>44815.0</v>
      </c>
      <c r="B145" s="82">
        <v>-4.0E-4</v>
      </c>
      <c r="C145" s="79">
        <v>0.0</v>
      </c>
      <c r="D145" s="76">
        <v>-0.0267</v>
      </c>
      <c r="E145" s="81">
        <v>0.0</v>
      </c>
    </row>
    <row r="146" ht="12.0" customHeight="1">
      <c r="A146" s="73">
        <v>44816.0</v>
      </c>
      <c r="B146" s="80">
        <v>4.0E-4</v>
      </c>
      <c r="C146" s="75">
        <v>0.0</v>
      </c>
      <c r="D146" s="76">
        <v>-0.0244</v>
      </c>
      <c r="E146" s="81">
        <v>0.0</v>
      </c>
    </row>
    <row r="147" ht="12.0" customHeight="1">
      <c r="A147" s="73">
        <v>44817.0</v>
      </c>
      <c r="B147" s="82">
        <v>-0.0014</v>
      </c>
      <c r="C147" s="79">
        <v>0.0</v>
      </c>
      <c r="D147" s="76">
        <v>0.0031</v>
      </c>
      <c r="E147" s="81">
        <v>0.0</v>
      </c>
    </row>
    <row r="148" ht="12.0" customHeight="1">
      <c r="A148" s="73">
        <v>44818.0</v>
      </c>
      <c r="B148" s="80">
        <v>0.0</v>
      </c>
      <c r="C148" s="75">
        <v>0.0</v>
      </c>
      <c r="D148" s="76">
        <v>0.0685</v>
      </c>
      <c r="E148" s="81">
        <v>0.0</v>
      </c>
    </row>
    <row r="149" ht="12.0" customHeight="1">
      <c r="A149" s="73">
        <v>44819.0</v>
      </c>
      <c r="B149" s="82">
        <v>0.0</v>
      </c>
      <c r="C149" s="79">
        <v>0.0</v>
      </c>
      <c r="D149" s="76">
        <v>-0.0379</v>
      </c>
      <c r="E149" s="81">
        <v>0.0</v>
      </c>
    </row>
    <row r="150" ht="12.0" customHeight="1">
      <c r="A150" s="73">
        <v>44822.0</v>
      </c>
      <c r="B150" s="80">
        <v>0.0011</v>
      </c>
      <c r="C150" s="75">
        <v>0.0</v>
      </c>
      <c r="D150" s="76">
        <v>0.1</v>
      </c>
      <c r="E150" s="81">
        <v>0.0</v>
      </c>
    </row>
    <row r="151" ht="12.0" customHeight="1">
      <c r="A151" s="73">
        <v>44823.0</v>
      </c>
      <c r="B151" s="82">
        <v>0.0011</v>
      </c>
      <c r="C151" s="79">
        <v>0.0</v>
      </c>
      <c r="D151" s="76">
        <v>0.0992</v>
      </c>
      <c r="E151" s="81">
        <v>0.0</v>
      </c>
    </row>
    <row r="152" ht="12.0" customHeight="1">
      <c r="A152" s="73">
        <v>44824.0</v>
      </c>
      <c r="B152" s="80">
        <v>-0.0014</v>
      </c>
      <c r="C152" s="75">
        <v>0.0</v>
      </c>
      <c r="D152" s="76">
        <v>0.0977</v>
      </c>
      <c r="E152" s="81">
        <v>0.0</v>
      </c>
    </row>
    <row r="153" ht="12.0" customHeight="1">
      <c r="A153" s="73">
        <v>44825.0</v>
      </c>
      <c r="B153" s="82">
        <v>-7.0E-4</v>
      </c>
      <c r="C153" s="79">
        <v>0.0</v>
      </c>
      <c r="D153" s="76">
        <v>0.0799</v>
      </c>
      <c r="E153" s="81">
        <v>0.0</v>
      </c>
    </row>
    <row r="154" ht="12.0" customHeight="1">
      <c r="A154" s="73">
        <v>44826.0</v>
      </c>
      <c r="B154" s="80">
        <v>0.0</v>
      </c>
      <c r="C154" s="75">
        <v>0.0</v>
      </c>
      <c r="D154" s="76">
        <v>0.0698</v>
      </c>
      <c r="E154" s="81">
        <v>0.0</v>
      </c>
    </row>
    <row r="155" ht="12.0" customHeight="1">
      <c r="A155" s="73">
        <v>44829.0</v>
      </c>
      <c r="B155" s="82">
        <v>0.0</v>
      </c>
      <c r="C155" s="79">
        <v>0.0</v>
      </c>
      <c r="D155" s="76">
        <v>0.0949</v>
      </c>
      <c r="E155" s="81">
        <v>0.0</v>
      </c>
    </row>
    <row r="156" ht="12.0" customHeight="1">
      <c r="A156" s="73">
        <v>44830.0</v>
      </c>
      <c r="B156" s="80">
        <v>0.0</v>
      </c>
      <c r="C156" s="75">
        <v>0.0</v>
      </c>
      <c r="D156" s="76">
        <v>0.065</v>
      </c>
      <c r="E156" s="81">
        <v>0.0</v>
      </c>
    </row>
    <row r="157" ht="12.0" customHeight="1">
      <c r="A157" s="73">
        <v>44831.0</v>
      </c>
      <c r="B157" s="82">
        <v>0.0</v>
      </c>
      <c r="C157" s="79">
        <v>0.0</v>
      </c>
      <c r="D157" s="76">
        <v>0.0966</v>
      </c>
      <c r="E157" s="81">
        <v>0.0</v>
      </c>
    </row>
    <row r="158" ht="12.0" customHeight="1">
      <c r="A158" s="73">
        <v>44832.0</v>
      </c>
      <c r="B158" s="80">
        <v>0.0</v>
      </c>
      <c r="C158" s="75">
        <v>0.0</v>
      </c>
      <c r="D158" s="76">
        <v>0.0479</v>
      </c>
      <c r="E158" s="81">
        <v>0.0</v>
      </c>
    </row>
    <row r="159" ht="12.0" customHeight="1">
      <c r="A159" s="73">
        <v>44833.0</v>
      </c>
      <c r="B159" s="82">
        <v>0.0</v>
      </c>
      <c r="C159" s="79">
        <v>0.0</v>
      </c>
      <c r="D159" s="76">
        <v>-0.0251</v>
      </c>
      <c r="E159" s="81">
        <v>0.0</v>
      </c>
    </row>
    <row r="160" ht="12.0" customHeight="1">
      <c r="A160" s="73">
        <v>44836.0</v>
      </c>
      <c r="B160" s="80">
        <v>0.0</v>
      </c>
      <c r="C160" s="75">
        <v>0.0</v>
      </c>
      <c r="D160" s="76">
        <v>-0.0726</v>
      </c>
      <c r="E160" s="81">
        <v>0.0</v>
      </c>
    </row>
    <row r="161" ht="12.0" customHeight="1">
      <c r="A161" s="73">
        <v>44837.0</v>
      </c>
      <c r="B161" s="82">
        <v>0.0</v>
      </c>
      <c r="C161" s="79">
        <v>0.0</v>
      </c>
      <c r="D161" s="76">
        <v>0.0995</v>
      </c>
      <c r="E161" s="81">
        <v>0.0</v>
      </c>
    </row>
    <row r="162" ht="12.0" customHeight="1">
      <c r="A162" s="73">
        <v>44838.0</v>
      </c>
      <c r="B162" s="80">
        <v>0.0</v>
      </c>
      <c r="C162" s="75">
        <v>0.0</v>
      </c>
      <c r="D162" s="76">
        <v>-0.0119</v>
      </c>
      <c r="E162" s="81">
        <v>0.0</v>
      </c>
    </row>
    <row r="163" ht="12.0" customHeight="1">
      <c r="A163" s="73">
        <v>44840.0</v>
      </c>
      <c r="B163" s="82">
        <v>0.0</v>
      </c>
      <c r="C163" s="79">
        <v>0.0</v>
      </c>
      <c r="D163" s="76">
        <v>-0.0165</v>
      </c>
      <c r="E163" s="81">
        <v>0.0</v>
      </c>
    </row>
    <row r="164" ht="12.0" customHeight="1">
      <c r="A164" s="73">
        <v>44844.0</v>
      </c>
      <c r="B164" s="80">
        <v>0.0</v>
      </c>
      <c r="C164" s="75">
        <v>0.0</v>
      </c>
      <c r="D164" s="76">
        <v>0.087</v>
      </c>
      <c r="E164" s="81">
        <v>0.0</v>
      </c>
    </row>
    <row r="165" ht="12.0" customHeight="1">
      <c r="A165" s="73">
        <v>44845.0</v>
      </c>
      <c r="B165" s="82">
        <v>0.0</v>
      </c>
      <c r="C165" s="79">
        <v>0.0</v>
      </c>
      <c r="D165" s="76">
        <v>0.0407</v>
      </c>
      <c r="E165" s="81">
        <v>0.0</v>
      </c>
    </row>
    <row r="166" ht="12.0" customHeight="1">
      <c r="A166" s="73">
        <v>44846.0</v>
      </c>
      <c r="B166" s="80">
        <v>0.0</v>
      </c>
      <c r="C166" s="75">
        <v>0.0</v>
      </c>
      <c r="D166" s="76">
        <v>0.0067</v>
      </c>
      <c r="E166" s="81">
        <v>0.0</v>
      </c>
    </row>
    <row r="167" ht="12.0" customHeight="1">
      <c r="A167" s="73">
        <v>44847.0</v>
      </c>
      <c r="B167" s="82">
        <v>0.0</v>
      </c>
      <c r="C167" s="79">
        <v>0.0</v>
      </c>
      <c r="D167" s="76">
        <v>0.0067</v>
      </c>
      <c r="E167" s="81">
        <v>0.0</v>
      </c>
    </row>
    <row r="168" ht="12.0" customHeight="1">
      <c r="A168" s="73">
        <v>44850.0</v>
      </c>
      <c r="B168" s="80">
        <v>0.0</v>
      </c>
      <c r="C168" s="75">
        <v>0.0</v>
      </c>
      <c r="D168" s="76">
        <v>-0.0732</v>
      </c>
      <c r="E168" s="81">
        <v>0.0</v>
      </c>
    </row>
    <row r="169" ht="12.0" customHeight="1">
      <c r="A169" s="73">
        <v>44851.0</v>
      </c>
      <c r="B169" s="82">
        <v>0.0</v>
      </c>
      <c r="C169" s="79">
        <v>0.0</v>
      </c>
      <c r="D169" s="76">
        <v>-0.0603</v>
      </c>
      <c r="E169" s="81">
        <v>0.0</v>
      </c>
    </row>
    <row r="170" ht="12.0" customHeight="1">
      <c r="A170" s="73">
        <v>44852.0</v>
      </c>
      <c r="B170" s="80">
        <v>0.0</v>
      </c>
      <c r="C170" s="75">
        <v>0.0</v>
      </c>
      <c r="D170" s="76">
        <v>-0.0994</v>
      </c>
      <c r="E170" s="81">
        <v>0.0</v>
      </c>
    </row>
    <row r="171" ht="12.0" customHeight="1">
      <c r="A171" s="73">
        <v>44853.0</v>
      </c>
      <c r="B171" s="82">
        <v>0.0</v>
      </c>
      <c r="C171" s="79">
        <v>0.0</v>
      </c>
      <c r="D171" s="76">
        <v>-0.0985</v>
      </c>
      <c r="E171" s="81">
        <v>0.0</v>
      </c>
    </row>
    <row r="172" ht="12.0" customHeight="1">
      <c r="A172" s="73">
        <v>44854.0</v>
      </c>
      <c r="B172" s="80">
        <v>0.0</v>
      </c>
      <c r="C172" s="75">
        <v>0.0</v>
      </c>
      <c r="D172" s="76">
        <v>0.0113</v>
      </c>
      <c r="E172" s="81">
        <v>0.0</v>
      </c>
    </row>
    <row r="173" ht="12.0" customHeight="1">
      <c r="A173" s="73">
        <v>44857.0</v>
      </c>
      <c r="B173" s="82">
        <v>0.0</v>
      </c>
      <c r="C173" s="79">
        <v>0.0</v>
      </c>
      <c r="D173" s="76">
        <v>-0.0987</v>
      </c>
      <c r="E173" s="81">
        <v>0.0</v>
      </c>
    </row>
    <row r="174" ht="12.0" customHeight="1">
      <c r="A174" s="73">
        <v>44858.0</v>
      </c>
      <c r="B174" s="80">
        <v>0.0</v>
      </c>
      <c r="C174" s="75">
        <v>0.0</v>
      </c>
      <c r="D174" s="76">
        <v>-0.0992</v>
      </c>
      <c r="E174" s="81">
        <v>0.0</v>
      </c>
    </row>
    <row r="175" ht="12.0" customHeight="1">
      <c r="A175" s="73">
        <v>44859.0</v>
      </c>
      <c r="B175" s="82">
        <v>0.0</v>
      </c>
      <c r="C175" s="79">
        <v>0.0</v>
      </c>
      <c r="D175" s="76">
        <v>-0.0298</v>
      </c>
      <c r="E175" s="81">
        <v>0.0</v>
      </c>
    </row>
    <row r="176" ht="12.0" customHeight="1">
      <c r="A176" s="73">
        <v>44860.0</v>
      </c>
      <c r="B176" s="80">
        <v>0.0</v>
      </c>
      <c r="C176" s="75">
        <v>0.0</v>
      </c>
      <c r="D176" s="76">
        <v>0.0993</v>
      </c>
      <c r="E176" s="81">
        <v>0.0</v>
      </c>
    </row>
    <row r="177" ht="12.0" customHeight="1">
      <c r="A177" s="73">
        <v>44861.0</v>
      </c>
      <c r="B177" s="82">
        <v>0.0</v>
      </c>
      <c r="C177" s="79">
        <v>0.0</v>
      </c>
      <c r="D177" s="76">
        <v>-0.0387</v>
      </c>
      <c r="E177" s="81">
        <v>0.0</v>
      </c>
    </row>
    <row r="178" ht="12.0" customHeight="1">
      <c r="A178" s="73">
        <v>44864.0</v>
      </c>
      <c r="B178" s="80">
        <v>0.0</v>
      </c>
      <c r="C178" s="75">
        <v>0.0</v>
      </c>
      <c r="D178" s="76">
        <v>0.0582</v>
      </c>
      <c r="E178" s="81">
        <v>0.0</v>
      </c>
    </row>
    <row r="179" ht="12.0" customHeight="1">
      <c r="A179" s="73">
        <v>44865.0</v>
      </c>
      <c r="B179" s="82">
        <v>0.0</v>
      </c>
      <c r="C179" s="79">
        <v>0.0</v>
      </c>
      <c r="D179" s="76">
        <v>-0.1142</v>
      </c>
      <c r="E179" s="81">
        <v>0.0</v>
      </c>
    </row>
    <row r="180" ht="12.0" customHeight="1">
      <c r="A180" s="73">
        <v>44866.0</v>
      </c>
      <c r="B180" s="80">
        <v>0.0</v>
      </c>
      <c r="C180" s="75">
        <v>0.0</v>
      </c>
      <c r="D180" s="76">
        <v>-0.0501</v>
      </c>
      <c r="E180" s="81">
        <v>0.0</v>
      </c>
    </row>
    <row r="181" ht="12.0" customHeight="1">
      <c r="A181" s="73">
        <v>44867.0</v>
      </c>
      <c r="B181" s="82">
        <v>0.0</v>
      </c>
      <c r="C181" s="79">
        <v>0.0</v>
      </c>
      <c r="D181" s="76">
        <v>0.098</v>
      </c>
      <c r="E181" s="81">
        <v>0.0</v>
      </c>
    </row>
    <row r="182" ht="12.0" customHeight="1">
      <c r="A182" s="73">
        <v>44868.0</v>
      </c>
      <c r="B182" s="80">
        <v>0.0</v>
      </c>
      <c r="C182" s="75">
        <v>0.0</v>
      </c>
      <c r="D182" s="76">
        <v>0.0641</v>
      </c>
      <c r="E182" s="81">
        <v>0.0</v>
      </c>
    </row>
    <row r="183" ht="12.0" customHeight="1">
      <c r="A183" s="73">
        <v>44871.0</v>
      </c>
      <c r="B183" s="82">
        <v>0.0</v>
      </c>
      <c r="C183" s="79">
        <v>0.0</v>
      </c>
      <c r="D183" s="76">
        <v>-0.0172</v>
      </c>
      <c r="E183" s="81">
        <v>0.0</v>
      </c>
    </row>
    <row r="184" ht="12.0" customHeight="1">
      <c r="A184" s="73">
        <v>44872.0</v>
      </c>
      <c r="B184" s="80">
        <v>0.0</v>
      </c>
      <c r="C184" s="75">
        <v>0.0</v>
      </c>
      <c r="D184" s="76">
        <v>-0.0306</v>
      </c>
      <c r="E184" s="81">
        <v>0.0</v>
      </c>
    </row>
    <row r="185" ht="12.0" customHeight="1">
      <c r="A185" s="73">
        <v>44873.0</v>
      </c>
      <c r="B185" s="82">
        <v>0.0</v>
      </c>
      <c r="C185" s="79">
        <v>0.0</v>
      </c>
      <c r="D185" s="76">
        <v>0.0158</v>
      </c>
      <c r="E185" s="81">
        <v>0.0</v>
      </c>
    </row>
    <row r="186" ht="12.0" customHeight="1">
      <c r="A186" s="73">
        <v>44874.0</v>
      </c>
      <c r="B186" s="80">
        <v>0.0</v>
      </c>
      <c r="C186" s="75">
        <v>0.0</v>
      </c>
      <c r="D186" s="76">
        <v>-0.0422</v>
      </c>
      <c r="E186" s="81">
        <v>0.0</v>
      </c>
    </row>
    <row r="187" ht="12.0" customHeight="1">
      <c r="A187" s="73">
        <v>44875.0</v>
      </c>
      <c r="B187" s="82">
        <v>0.0</v>
      </c>
      <c r="C187" s="79">
        <v>0.0</v>
      </c>
      <c r="D187" s="76">
        <v>-0.0418</v>
      </c>
      <c r="E187" s="81">
        <v>0.0</v>
      </c>
    </row>
    <row r="188" ht="12.0" customHeight="1">
      <c r="A188" s="73">
        <v>44878.0</v>
      </c>
      <c r="B188" s="80">
        <v>0.0</v>
      </c>
      <c r="C188" s="75">
        <v>0.0</v>
      </c>
      <c r="D188" s="76">
        <v>0.0024</v>
      </c>
      <c r="E188" s="81">
        <v>0.0</v>
      </c>
    </row>
    <row r="189" ht="12.0" customHeight="1">
      <c r="A189" s="73">
        <v>44879.0</v>
      </c>
      <c r="B189" s="82">
        <v>0.0</v>
      </c>
      <c r="C189" s="79">
        <v>0.0</v>
      </c>
      <c r="D189" s="76">
        <v>0.0145</v>
      </c>
      <c r="E189" s="81">
        <v>0.0</v>
      </c>
    </row>
    <row r="190" ht="12.0" customHeight="1">
      <c r="A190" s="73">
        <v>44880.0</v>
      </c>
      <c r="B190" s="80">
        <v>0.0</v>
      </c>
      <c r="C190" s="75">
        <v>0.0</v>
      </c>
      <c r="D190" s="76">
        <v>-0.0976</v>
      </c>
      <c r="E190" s="81">
        <v>0.0</v>
      </c>
    </row>
    <row r="191" ht="12.0" customHeight="1">
      <c r="A191" s="73">
        <v>44881.0</v>
      </c>
      <c r="B191" s="82">
        <v>0.0</v>
      </c>
      <c r="C191" s="79">
        <v>0.0</v>
      </c>
      <c r="D191" s="76">
        <v>-0.0369</v>
      </c>
      <c r="E191" s="81">
        <v>0.0</v>
      </c>
    </row>
    <row r="192" ht="12.0" customHeight="1">
      <c r="A192" s="73">
        <v>44882.0</v>
      </c>
      <c r="B192" s="80">
        <v>0.0</v>
      </c>
      <c r="C192" s="75">
        <v>0.0</v>
      </c>
      <c r="D192" s="76">
        <v>0.0685</v>
      </c>
      <c r="E192" s="81">
        <v>0.0</v>
      </c>
    </row>
    <row r="193" ht="12.0" customHeight="1">
      <c r="A193" s="73">
        <v>44885.0</v>
      </c>
      <c r="B193" s="82">
        <v>0.0</v>
      </c>
      <c r="C193" s="79">
        <v>0.0</v>
      </c>
      <c r="D193" s="76">
        <v>-0.0949</v>
      </c>
      <c r="E193" s="81">
        <v>0.0</v>
      </c>
    </row>
    <row r="194" ht="12.0" customHeight="1">
      <c r="A194" s="73">
        <v>44886.0</v>
      </c>
      <c r="B194" s="80">
        <v>0.0</v>
      </c>
      <c r="C194" s="75">
        <v>0.0</v>
      </c>
      <c r="D194" s="76">
        <v>-0.0538</v>
      </c>
      <c r="E194" s="81">
        <v>0.0</v>
      </c>
    </row>
    <row r="195" ht="12.0" customHeight="1">
      <c r="A195" s="73">
        <v>44887.0</v>
      </c>
      <c r="B195" s="82">
        <v>0.0</v>
      </c>
      <c r="C195" s="79">
        <v>0.0</v>
      </c>
      <c r="D195" s="76">
        <v>0.0988</v>
      </c>
      <c r="E195" s="81">
        <v>0.0</v>
      </c>
    </row>
    <row r="196" ht="12.0" customHeight="1">
      <c r="A196" s="73">
        <v>44888.0</v>
      </c>
      <c r="B196" s="80">
        <v>0.0</v>
      </c>
      <c r="C196" s="75">
        <v>0.0</v>
      </c>
      <c r="D196" s="76">
        <v>-0.049</v>
      </c>
      <c r="E196" s="81">
        <v>0.0</v>
      </c>
    </row>
    <row r="197" ht="12.0" customHeight="1">
      <c r="A197" s="73">
        <v>44889.0</v>
      </c>
      <c r="B197" s="82">
        <v>0.0</v>
      </c>
      <c r="C197" s="79">
        <v>0.0</v>
      </c>
      <c r="D197" s="76">
        <v>0.0057</v>
      </c>
      <c r="E197" s="81">
        <v>0.0</v>
      </c>
    </row>
    <row r="198" ht="12.0" customHeight="1">
      <c r="A198" s="73">
        <v>44892.0</v>
      </c>
      <c r="B198" s="80">
        <v>0.0</v>
      </c>
      <c r="C198" s="75">
        <v>0.0</v>
      </c>
      <c r="D198" s="76">
        <v>0.0741</v>
      </c>
      <c r="E198" s="81">
        <v>0.0</v>
      </c>
    </row>
    <row r="199" ht="12.0" customHeight="1">
      <c r="A199" s="73">
        <v>44893.0</v>
      </c>
      <c r="B199" s="82">
        <v>0.0</v>
      </c>
      <c r="C199" s="79">
        <v>0.0</v>
      </c>
      <c r="D199" s="76">
        <v>-0.0875</v>
      </c>
      <c r="E199" s="81">
        <v>0.0</v>
      </c>
    </row>
    <row r="200" ht="12.0" customHeight="1">
      <c r="A200" s="73">
        <v>44894.0</v>
      </c>
      <c r="B200" s="80">
        <v>0.0</v>
      </c>
      <c r="C200" s="75">
        <v>0.0</v>
      </c>
      <c r="D200" s="76">
        <v>0.0378</v>
      </c>
      <c r="E200" s="81">
        <v>0.0</v>
      </c>
    </row>
    <row r="201" ht="12.0" customHeight="1">
      <c r="A201" s="73">
        <v>44895.0</v>
      </c>
      <c r="B201" s="82">
        <v>0.0</v>
      </c>
      <c r="C201" s="79">
        <v>0.0</v>
      </c>
      <c r="D201" s="76">
        <v>0.0252</v>
      </c>
      <c r="E201" s="81">
        <v>0.0</v>
      </c>
    </row>
    <row r="202" ht="12.0" customHeight="1">
      <c r="A202" s="73">
        <v>44896.0</v>
      </c>
      <c r="B202" s="80">
        <v>0.0</v>
      </c>
      <c r="C202" s="75">
        <v>0.0</v>
      </c>
      <c r="D202" s="76">
        <v>0.0055</v>
      </c>
      <c r="E202" s="81">
        <v>0.0</v>
      </c>
    </row>
    <row r="203" ht="12.0" customHeight="1">
      <c r="A203" s="73">
        <v>44899.0</v>
      </c>
      <c r="B203" s="82">
        <v>0.0</v>
      </c>
      <c r="C203" s="79">
        <v>0.0</v>
      </c>
      <c r="D203" s="76">
        <v>0.0136</v>
      </c>
      <c r="E203" s="81">
        <v>0.0</v>
      </c>
    </row>
    <row r="204" ht="12.0" customHeight="1">
      <c r="A204" s="73">
        <v>44900.0</v>
      </c>
      <c r="B204" s="80">
        <v>0.0</v>
      </c>
      <c r="C204" s="75">
        <v>0.0</v>
      </c>
      <c r="D204" s="76">
        <v>0.0134</v>
      </c>
      <c r="E204" s="81">
        <v>0.0</v>
      </c>
    </row>
    <row r="205" ht="12.0" customHeight="1">
      <c r="A205" s="73">
        <v>44901.0</v>
      </c>
      <c r="B205" s="82">
        <v>0.0</v>
      </c>
      <c r="C205" s="79">
        <v>0.0</v>
      </c>
      <c r="D205" s="76">
        <v>-0.0079</v>
      </c>
      <c r="E205" s="81">
        <v>0.0</v>
      </c>
    </row>
    <row r="206" ht="12.0" customHeight="1">
      <c r="A206" s="73">
        <v>44902.0</v>
      </c>
      <c r="B206" s="80">
        <v>0.0</v>
      </c>
      <c r="C206" s="75">
        <v>0.0</v>
      </c>
      <c r="D206" s="76">
        <v>0.0027</v>
      </c>
      <c r="E206" s="81">
        <v>0.0</v>
      </c>
    </row>
    <row r="207" ht="12.0" customHeight="1">
      <c r="A207" s="73">
        <v>44903.0</v>
      </c>
      <c r="B207" s="82">
        <v>0.0</v>
      </c>
      <c r="C207" s="79">
        <v>0.0</v>
      </c>
      <c r="D207" s="76">
        <v>-0.016</v>
      </c>
      <c r="E207" s="81">
        <v>0.0</v>
      </c>
    </row>
    <row r="208" ht="12.0" customHeight="1">
      <c r="A208" s="73">
        <v>44906.0</v>
      </c>
      <c r="B208" s="80">
        <v>0.0</v>
      </c>
      <c r="C208" s="75">
        <v>0.0</v>
      </c>
      <c r="D208" s="76">
        <v>0.0135</v>
      </c>
      <c r="E208" s="81">
        <v>0.0</v>
      </c>
    </row>
    <row r="209" ht="12.0" customHeight="1">
      <c r="A209" s="73">
        <v>44907.0</v>
      </c>
      <c r="B209" s="82">
        <v>0.0</v>
      </c>
      <c r="C209" s="79">
        <v>0.0</v>
      </c>
      <c r="D209" s="76">
        <v>0.0533</v>
      </c>
      <c r="E209" s="81">
        <v>0.0</v>
      </c>
    </row>
    <row r="210" ht="12.0" customHeight="1">
      <c r="A210" s="73">
        <v>44908.0</v>
      </c>
      <c r="B210" s="80">
        <v>0.0</v>
      </c>
      <c r="C210" s="75">
        <v>0.0</v>
      </c>
      <c r="D210" s="76">
        <v>0.0354</v>
      </c>
      <c r="E210" s="81">
        <v>0.0</v>
      </c>
    </row>
    <row r="211" ht="12.0" customHeight="1">
      <c r="A211" s="73">
        <v>44909.0</v>
      </c>
      <c r="B211" s="82">
        <v>0.0</v>
      </c>
      <c r="C211" s="79">
        <v>0.0</v>
      </c>
      <c r="D211" s="76">
        <v>-0.0293</v>
      </c>
      <c r="E211" s="81">
        <v>0.0</v>
      </c>
    </row>
    <row r="212" ht="12.0" customHeight="1">
      <c r="A212" s="73">
        <v>44910.0</v>
      </c>
      <c r="B212" s="80">
        <v>0.0</v>
      </c>
      <c r="C212" s="75">
        <v>0.0</v>
      </c>
      <c r="D212" s="76">
        <v>-0.005</v>
      </c>
      <c r="E212" s="81">
        <v>0.0</v>
      </c>
    </row>
    <row r="213" ht="12.0" customHeight="1">
      <c r="A213" s="73">
        <v>44913.0</v>
      </c>
      <c r="B213" s="82">
        <v>0.0</v>
      </c>
      <c r="C213" s="79">
        <v>0.0</v>
      </c>
      <c r="D213" s="76">
        <v>-0.0304</v>
      </c>
      <c r="E213" s="81">
        <v>0.0</v>
      </c>
    </row>
    <row r="214" ht="12.0" customHeight="1">
      <c r="A214" s="73">
        <v>44914.0</v>
      </c>
      <c r="B214" s="80">
        <v>0.0</v>
      </c>
      <c r="C214" s="75">
        <v>0.0</v>
      </c>
      <c r="D214" s="76">
        <v>-0.0209</v>
      </c>
      <c r="E214" s="81">
        <v>0.0</v>
      </c>
    </row>
    <row r="215" ht="12.0" customHeight="1">
      <c r="A215" s="73">
        <v>44915.0</v>
      </c>
      <c r="B215" s="82">
        <v>0.0</v>
      </c>
      <c r="C215" s="79">
        <v>0.0</v>
      </c>
      <c r="D215" s="76">
        <v>-0.016</v>
      </c>
      <c r="E215" s="81">
        <v>0.0</v>
      </c>
    </row>
    <row r="216" ht="12.0" customHeight="1">
      <c r="A216" s="73">
        <v>44916.0</v>
      </c>
      <c r="B216" s="80">
        <v>0.0</v>
      </c>
      <c r="C216" s="75">
        <v>0.0</v>
      </c>
      <c r="D216" s="76">
        <v>-0.0488</v>
      </c>
      <c r="E216" s="81">
        <v>0.0</v>
      </c>
    </row>
    <row r="217" ht="12.0" customHeight="1">
      <c r="A217" s="73">
        <v>44917.0</v>
      </c>
      <c r="B217" s="82">
        <v>0.0</v>
      </c>
      <c r="C217" s="79">
        <v>0.0</v>
      </c>
      <c r="D217" s="76">
        <v>0.0228</v>
      </c>
      <c r="E217" s="81">
        <v>0.0</v>
      </c>
    </row>
    <row r="218" ht="12.0" customHeight="1">
      <c r="A218" s="73">
        <v>44921.0</v>
      </c>
      <c r="B218" s="80">
        <v>0.0</v>
      </c>
      <c r="C218" s="75">
        <v>0.0</v>
      </c>
      <c r="D218" s="76">
        <v>0.0167</v>
      </c>
      <c r="E218" s="81">
        <v>0.0</v>
      </c>
    </row>
    <row r="219" ht="12.0" customHeight="1">
      <c r="A219" s="73">
        <v>44922.0</v>
      </c>
      <c r="B219" s="82">
        <v>0.0</v>
      </c>
      <c r="C219" s="79">
        <v>0.0</v>
      </c>
      <c r="D219" s="76">
        <v>-0.0082</v>
      </c>
      <c r="E219" s="81">
        <v>0.0</v>
      </c>
    </row>
    <row r="220" ht="12.0" customHeight="1">
      <c r="A220" s="73">
        <v>44923.0</v>
      </c>
      <c r="B220" s="80">
        <v>0.0</v>
      </c>
      <c r="C220" s="75">
        <v>0.0</v>
      </c>
      <c r="D220" s="76">
        <v>0.0221</v>
      </c>
      <c r="E220" s="81">
        <v>0.0</v>
      </c>
    </row>
    <row r="221" ht="12.0" customHeight="1">
      <c r="A221" s="73">
        <v>44924.0</v>
      </c>
      <c r="B221" s="82">
        <v>0.0</v>
      </c>
      <c r="C221" s="79">
        <v>0.0</v>
      </c>
      <c r="D221" s="76">
        <v>0.0162</v>
      </c>
      <c r="E221" s="81">
        <v>0.0</v>
      </c>
    </row>
    <row r="222" ht="12.0" customHeight="1">
      <c r="A222" s="73">
        <v>44927.0</v>
      </c>
      <c r="B222" s="80">
        <v>0.0</v>
      </c>
      <c r="C222" s="75">
        <v>0.0</v>
      </c>
      <c r="D222" s="76">
        <v>-0.008</v>
      </c>
      <c r="E222" s="81">
        <v>0.0</v>
      </c>
    </row>
    <row r="223" ht="12.0" customHeight="1">
      <c r="A223" s="73">
        <v>44928.0</v>
      </c>
      <c r="B223" s="82">
        <v>0.0</v>
      </c>
      <c r="C223" s="79">
        <v>0.0</v>
      </c>
      <c r="D223" s="76">
        <v>-0.008</v>
      </c>
      <c r="E223" s="81">
        <v>0.0</v>
      </c>
    </row>
    <row r="224" ht="12.0" customHeight="1">
      <c r="A224" s="73">
        <v>44929.0</v>
      </c>
      <c r="B224" s="80">
        <v>0.0</v>
      </c>
      <c r="C224" s="75">
        <v>0.0</v>
      </c>
      <c r="D224" s="76">
        <v>-0.0081</v>
      </c>
      <c r="E224" s="81">
        <v>0.0</v>
      </c>
    </row>
    <row r="225" ht="12.0" customHeight="1">
      <c r="A225" s="73">
        <v>44930.0</v>
      </c>
      <c r="B225" s="82">
        <v>0.0</v>
      </c>
      <c r="C225" s="79">
        <v>0.0</v>
      </c>
      <c r="D225" s="76">
        <v>0.0272</v>
      </c>
      <c r="E225" s="81">
        <v>0.0</v>
      </c>
    </row>
    <row r="226" ht="12.0" customHeight="1">
      <c r="A226" s="73">
        <v>44931.0</v>
      </c>
      <c r="B226" s="80">
        <v>0.0</v>
      </c>
      <c r="C226" s="75">
        <v>0.0</v>
      </c>
      <c r="D226" s="76">
        <v>-0.008</v>
      </c>
      <c r="E226" s="81">
        <v>0.0</v>
      </c>
    </row>
    <row r="227" ht="12.0" customHeight="1">
      <c r="A227" s="73">
        <v>44934.0</v>
      </c>
      <c r="B227" s="82">
        <v>0.0</v>
      </c>
      <c r="C227" s="79">
        <v>0.0</v>
      </c>
      <c r="D227" s="76">
        <v>-0.0027</v>
      </c>
      <c r="E227" s="81">
        <v>0.0</v>
      </c>
    </row>
    <row r="228" ht="12.0" customHeight="1">
      <c r="A228" s="73">
        <v>44935.0</v>
      </c>
      <c r="B228" s="80">
        <v>0.0</v>
      </c>
      <c r="C228" s="75">
        <v>0.0</v>
      </c>
      <c r="D228" s="76">
        <v>0.0295</v>
      </c>
      <c r="E228" s="81">
        <v>0.0</v>
      </c>
    </row>
    <row r="229" ht="12.0" customHeight="1">
      <c r="A229" s="73">
        <v>44936.0</v>
      </c>
      <c r="B229" s="82">
        <v>0.0</v>
      </c>
      <c r="C229" s="79">
        <v>0.0</v>
      </c>
      <c r="D229" s="76">
        <v>0.0469</v>
      </c>
      <c r="E229" s="81">
        <v>0.0</v>
      </c>
    </row>
    <row r="230" ht="12.0" customHeight="1">
      <c r="A230" s="73">
        <v>44937.0</v>
      </c>
      <c r="B230" s="80">
        <v>0.0</v>
      </c>
      <c r="C230" s="75">
        <v>0.0</v>
      </c>
      <c r="D230" s="76">
        <v>-0.005</v>
      </c>
      <c r="E230" s="81">
        <v>0.0</v>
      </c>
    </row>
    <row r="231" ht="12.0" customHeight="1">
      <c r="A231" s="73">
        <v>44938.0</v>
      </c>
      <c r="B231" s="82">
        <v>0.0</v>
      </c>
      <c r="C231" s="79">
        <v>0.0</v>
      </c>
      <c r="D231" s="76">
        <v>-0.0075</v>
      </c>
      <c r="E231" s="81">
        <v>0.0</v>
      </c>
    </row>
    <row r="232" ht="12.0" customHeight="1">
      <c r="A232" s="73">
        <v>44941.0</v>
      </c>
      <c r="B232" s="80">
        <v>0.0</v>
      </c>
      <c r="C232" s="75">
        <v>0.0</v>
      </c>
      <c r="D232" s="76">
        <v>0.0982</v>
      </c>
      <c r="E232" s="81">
        <v>0.0</v>
      </c>
    </row>
    <row r="233" ht="12.0" customHeight="1">
      <c r="A233" s="73">
        <v>44942.0</v>
      </c>
      <c r="B233" s="82">
        <v>0.0</v>
      </c>
      <c r="C233" s="75">
        <v>0.0</v>
      </c>
      <c r="D233" s="76">
        <v>0.0711</v>
      </c>
      <c r="E233" s="81">
        <v>0.0</v>
      </c>
    </row>
    <row r="234" ht="12.0" customHeight="1">
      <c r="A234" s="73">
        <v>44943.0</v>
      </c>
      <c r="B234" s="80">
        <v>0.0</v>
      </c>
      <c r="C234" s="79">
        <v>0.0</v>
      </c>
      <c r="D234" s="76">
        <v>-0.0021</v>
      </c>
      <c r="E234" s="81">
        <v>0.0</v>
      </c>
    </row>
    <row r="235" ht="12.0" customHeight="1">
      <c r="A235" s="73">
        <v>44944.0</v>
      </c>
      <c r="B235" s="82">
        <v>0.0</v>
      </c>
      <c r="C235" s="75">
        <v>0.0</v>
      </c>
      <c r="D235" s="76">
        <v>-0.0086</v>
      </c>
      <c r="E235" s="81">
        <v>0.0</v>
      </c>
    </row>
    <row r="236" ht="12.0" customHeight="1">
      <c r="A236" s="73">
        <v>44945.0</v>
      </c>
      <c r="B236" s="80">
        <v>0.0</v>
      </c>
      <c r="C236" s="79">
        <v>0.0</v>
      </c>
      <c r="D236" s="76">
        <v>-0.0022</v>
      </c>
      <c r="E236" s="81">
        <v>0.0</v>
      </c>
    </row>
    <row r="237" ht="12.0" customHeight="1">
      <c r="A237" s="73">
        <v>44948.0</v>
      </c>
      <c r="B237" s="82">
        <v>0.0</v>
      </c>
      <c r="C237" s="75">
        <v>0.0</v>
      </c>
      <c r="D237" s="76">
        <v>-0.0087</v>
      </c>
      <c r="E237" s="81">
        <v>0.0</v>
      </c>
    </row>
    <row r="238" ht="12.0" customHeight="1">
      <c r="A238" s="73">
        <v>44949.0</v>
      </c>
      <c r="B238" s="80">
        <v>0.0</v>
      </c>
      <c r="C238" s="79">
        <v>0.0</v>
      </c>
      <c r="D238" s="76">
        <v>-0.0088</v>
      </c>
      <c r="E238" s="81">
        <v>0.0</v>
      </c>
    </row>
    <row r="239" ht="12.0" customHeight="1">
      <c r="A239" s="73">
        <v>44950.0</v>
      </c>
      <c r="B239" s="82">
        <v>0.0</v>
      </c>
      <c r="C239" s="75">
        <v>0.0</v>
      </c>
      <c r="D239" s="76">
        <v>-0.0088</v>
      </c>
      <c r="E239" s="81">
        <v>0.0</v>
      </c>
    </row>
    <row r="240" ht="12.0" customHeight="1">
      <c r="A240" s="73">
        <v>44951.0</v>
      </c>
      <c r="B240" s="80">
        <v>0.0</v>
      </c>
      <c r="C240" s="79">
        <v>0.0</v>
      </c>
      <c r="D240" s="76">
        <v>-0.0067</v>
      </c>
      <c r="E240" s="81">
        <v>0.0</v>
      </c>
    </row>
    <row r="241" ht="12.0" customHeight="1">
      <c r="A241" s="73">
        <v>44952.0</v>
      </c>
      <c r="B241" s="82">
        <v>0.0</v>
      </c>
      <c r="C241" s="75">
        <v>0.0</v>
      </c>
      <c r="D241" s="76">
        <v>-0.009</v>
      </c>
      <c r="E241" s="81">
        <v>0.0</v>
      </c>
    </row>
    <row r="242" ht="12.0" customHeight="1">
      <c r="A242" s="73">
        <v>44955.0</v>
      </c>
      <c r="B242" s="80">
        <v>0.0</v>
      </c>
      <c r="C242" s="79">
        <v>0.0</v>
      </c>
      <c r="D242" s="76">
        <v>-0.009</v>
      </c>
      <c r="E242" s="81">
        <v>0.0</v>
      </c>
    </row>
    <row r="243" ht="12.0" customHeight="1">
      <c r="A243" s="73">
        <v>44956.0</v>
      </c>
      <c r="B243" s="82">
        <v>0.0</v>
      </c>
      <c r="C243" s="75">
        <v>0.0</v>
      </c>
      <c r="D243" s="76">
        <v>-0.0091</v>
      </c>
      <c r="E243" s="81">
        <v>0.0</v>
      </c>
    </row>
    <row r="244" ht="12.0" customHeight="1">
      <c r="A244" s="73">
        <v>44957.0</v>
      </c>
      <c r="B244" s="80">
        <v>0.0</v>
      </c>
      <c r="C244" s="79">
        <v>0.0</v>
      </c>
      <c r="D244" s="76">
        <v>-0.0092</v>
      </c>
      <c r="E244" s="81">
        <v>0.0</v>
      </c>
    </row>
    <row r="245" ht="12.0" customHeight="1">
      <c r="A245" s="73">
        <v>44958.0</v>
      </c>
      <c r="B245" s="82">
        <v>0.0</v>
      </c>
      <c r="C245" s="75">
        <v>0.0</v>
      </c>
      <c r="D245" s="76">
        <v>0.0233</v>
      </c>
      <c r="E245" s="81">
        <v>0.0</v>
      </c>
    </row>
    <row r="246" ht="12.0" customHeight="1">
      <c r="A246" s="73">
        <v>44959.0</v>
      </c>
      <c r="B246" s="80">
        <v>0.0</v>
      </c>
      <c r="C246" s="79">
        <v>0.0</v>
      </c>
      <c r="D246" s="76">
        <v>-0.0091</v>
      </c>
      <c r="E246" s="81">
        <v>0.0</v>
      </c>
    </row>
    <row r="247" ht="12.0" customHeight="1">
      <c r="A247" s="73">
        <v>44962.0</v>
      </c>
      <c r="B247" s="82">
        <v>0.0</v>
      </c>
      <c r="C247" s="75">
        <v>0.0</v>
      </c>
      <c r="D247" s="76">
        <v>-0.0092</v>
      </c>
      <c r="E247" s="81">
        <v>0.0</v>
      </c>
    </row>
    <row r="248" ht="12.0" customHeight="1">
      <c r="A248" s="73">
        <v>44963.0</v>
      </c>
      <c r="B248" s="80">
        <v>0.0</v>
      </c>
      <c r="C248" s="79">
        <v>0.0</v>
      </c>
      <c r="D248" s="76">
        <v>-0.0093</v>
      </c>
      <c r="E248" s="81">
        <v>0.0</v>
      </c>
    </row>
    <row r="249" ht="12.0" customHeight="1">
      <c r="A249" s="73">
        <v>44964.0</v>
      </c>
      <c r="B249" s="82">
        <v>0.0</v>
      </c>
      <c r="C249" s="75">
        <v>0.0</v>
      </c>
      <c r="D249" s="76">
        <v>-0.0093</v>
      </c>
      <c r="E249" s="81">
        <v>0.0</v>
      </c>
    </row>
    <row r="250" ht="12.0" customHeight="1">
      <c r="A250" s="73">
        <v>44965.0</v>
      </c>
      <c r="B250" s="80">
        <v>0.0</v>
      </c>
      <c r="C250" s="79">
        <v>0.0</v>
      </c>
      <c r="D250" s="76">
        <v>-0.0094</v>
      </c>
      <c r="E250" s="81">
        <v>0.0</v>
      </c>
    </row>
    <row r="251" ht="12.0" customHeight="1">
      <c r="A251" s="73">
        <v>44966.0</v>
      </c>
      <c r="B251" s="82">
        <v>0.0</v>
      </c>
      <c r="C251" s="75">
        <v>0.0</v>
      </c>
      <c r="D251" s="76">
        <v>-0.0095</v>
      </c>
      <c r="E251" s="81">
        <v>0.0</v>
      </c>
    </row>
    <row r="252" ht="12.0" customHeight="1">
      <c r="A252" s="73">
        <v>44969.0</v>
      </c>
      <c r="B252" s="80">
        <v>0.0</v>
      </c>
      <c r="C252" s="79">
        <v>0.0</v>
      </c>
      <c r="D252" s="76">
        <v>-0.0096</v>
      </c>
      <c r="E252" s="81">
        <v>0.0</v>
      </c>
    </row>
    <row r="253" ht="12.0" customHeight="1">
      <c r="A253" s="73">
        <v>44970.0</v>
      </c>
      <c r="B253" s="82">
        <v>0.0</v>
      </c>
      <c r="C253" s="75">
        <v>0.0</v>
      </c>
      <c r="D253" s="76">
        <v>-0.0097</v>
      </c>
      <c r="E253" s="81">
        <v>0.0</v>
      </c>
    </row>
    <row r="254" ht="12.0" customHeight="1">
      <c r="A254" s="73">
        <v>44971.0</v>
      </c>
      <c r="B254" s="80">
        <v>0.0</v>
      </c>
      <c r="C254" s="79">
        <v>0.0</v>
      </c>
      <c r="D254" s="76">
        <v>0.049</v>
      </c>
      <c r="E254" s="81">
        <v>0.0</v>
      </c>
    </row>
    <row r="255" ht="12.0" customHeight="1">
      <c r="A255" s="73">
        <v>44972.0</v>
      </c>
      <c r="B255" s="82">
        <v>0.0</v>
      </c>
      <c r="C255" s="75">
        <v>0.0</v>
      </c>
      <c r="D255" s="76">
        <v>-0.0093</v>
      </c>
      <c r="E255" s="81">
        <v>0.0</v>
      </c>
    </row>
    <row r="256" ht="12.0" customHeight="1">
      <c r="A256" s="73">
        <v>44973.0</v>
      </c>
      <c r="B256" s="80">
        <v>0.0</v>
      </c>
      <c r="C256" s="79">
        <v>0.0</v>
      </c>
      <c r="D256" s="76">
        <v>-0.0094</v>
      </c>
      <c r="E256" s="81">
        <v>0.0</v>
      </c>
    </row>
    <row r="257" ht="12.0" customHeight="1">
      <c r="A257" s="73">
        <v>44976.0</v>
      </c>
      <c r="B257" s="82">
        <v>0.0</v>
      </c>
      <c r="C257" s="75">
        <v>0.0</v>
      </c>
      <c r="D257" s="76">
        <v>-0.0095</v>
      </c>
      <c r="E257" s="81">
        <v>0.0</v>
      </c>
    </row>
    <row r="258" ht="12.0" customHeight="1">
      <c r="A258" s="73">
        <v>44977.0</v>
      </c>
      <c r="B258" s="80">
        <v>0.0</v>
      </c>
      <c r="C258" s="79">
        <v>0.0</v>
      </c>
      <c r="D258" s="76">
        <v>-0.0096</v>
      </c>
      <c r="E258" s="81">
        <v>0.0</v>
      </c>
    </row>
    <row r="259" ht="12.0" customHeight="1">
      <c r="A259" s="73">
        <v>44979.0</v>
      </c>
      <c r="B259" s="82">
        <v>0.0</v>
      </c>
      <c r="C259" s="75">
        <v>0.0</v>
      </c>
      <c r="D259" s="76">
        <v>-0.0097</v>
      </c>
      <c r="E259" s="81">
        <v>0.0</v>
      </c>
    </row>
    <row r="260" ht="12.0" customHeight="1">
      <c r="A260" s="73">
        <v>44980.0</v>
      </c>
      <c r="B260" s="80">
        <v>0.0</v>
      </c>
      <c r="C260" s="79">
        <v>0.0</v>
      </c>
      <c r="D260" s="76">
        <v>-0.0098</v>
      </c>
      <c r="E260" s="81">
        <v>0.0</v>
      </c>
    </row>
    <row r="261" ht="12.0" customHeight="1">
      <c r="A261" s="73">
        <v>44984.0</v>
      </c>
      <c r="B261" s="82">
        <v>0.0</v>
      </c>
      <c r="C261" s="75">
        <v>0.0</v>
      </c>
      <c r="D261" s="76">
        <v>-0.0099</v>
      </c>
      <c r="E261" s="81">
        <v>0.0</v>
      </c>
    </row>
    <row r="262" ht="12.0" customHeight="1">
      <c r="A262" s="73">
        <v>44985.0</v>
      </c>
      <c r="B262" s="80">
        <v>0.0</v>
      </c>
      <c r="C262" s="79">
        <v>0.0</v>
      </c>
      <c r="D262" s="76">
        <v>-0.01</v>
      </c>
      <c r="E262" s="81">
        <v>0.0</v>
      </c>
    </row>
    <row r="263" ht="12.0" customHeight="1">
      <c r="A263" s="73">
        <v>44986.0</v>
      </c>
      <c r="B263" s="82">
        <v>0.0</v>
      </c>
      <c r="C263" s="75">
        <v>0.0</v>
      </c>
      <c r="D263" s="76">
        <v>0.0202</v>
      </c>
      <c r="E263" s="81">
        <v>0.0</v>
      </c>
    </row>
    <row r="264" ht="12.0" customHeight="1">
      <c r="A264" s="73">
        <v>44987.0</v>
      </c>
      <c r="B264" s="80">
        <v>0.0</v>
      </c>
      <c r="C264" s="79">
        <v>0.0</v>
      </c>
      <c r="D264" s="76">
        <v>-0.0099</v>
      </c>
      <c r="E264" s="81">
        <v>0.0</v>
      </c>
    </row>
    <row r="265" ht="12.0" customHeight="1">
      <c r="A265" s="73">
        <v>44990.0</v>
      </c>
      <c r="B265" s="82">
        <v>0.0</v>
      </c>
      <c r="C265" s="75">
        <v>0.0</v>
      </c>
      <c r="D265" s="76">
        <v>-0.0325</v>
      </c>
      <c r="E265" s="81">
        <v>0.0</v>
      </c>
    </row>
    <row r="266" ht="12.0" customHeight="1">
      <c r="A266" s="73">
        <v>44991.0</v>
      </c>
      <c r="B266" s="80">
        <v>0.0</v>
      </c>
      <c r="C266" s="79">
        <v>0.0</v>
      </c>
      <c r="D266" s="76">
        <v>0.0388</v>
      </c>
      <c r="E266" s="81">
        <v>0.0</v>
      </c>
    </row>
    <row r="267" ht="12.0" customHeight="1">
      <c r="A267" s="73">
        <v>44992.0</v>
      </c>
      <c r="B267" s="82">
        <v>0.0</v>
      </c>
      <c r="C267" s="75">
        <v>0.0</v>
      </c>
      <c r="D267" s="76">
        <v>0.0149</v>
      </c>
      <c r="E267" s="81">
        <v>0.0</v>
      </c>
    </row>
    <row r="268" ht="12.0" customHeight="1">
      <c r="A268" s="73">
        <v>44994.0</v>
      </c>
      <c r="B268" s="80">
        <v>0.0</v>
      </c>
      <c r="C268" s="79">
        <v>0.0</v>
      </c>
      <c r="D268" s="76">
        <v>0.0098</v>
      </c>
      <c r="E268" s="81">
        <v>0.0</v>
      </c>
    </row>
    <row r="269" ht="12.0" customHeight="1">
      <c r="A269" s="73">
        <v>44997.0</v>
      </c>
      <c r="B269" s="82">
        <v>0.0</v>
      </c>
      <c r="C269" s="75">
        <v>0.0</v>
      </c>
      <c r="D269" s="76">
        <v>0.0583</v>
      </c>
      <c r="E269" s="81">
        <v>0.0</v>
      </c>
    </row>
    <row r="270" ht="12.0" customHeight="1">
      <c r="A270" s="73">
        <v>44998.0</v>
      </c>
      <c r="B270" s="80">
        <v>0.0</v>
      </c>
      <c r="C270" s="79">
        <v>0.0</v>
      </c>
      <c r="D270" s="76">
        <v>0.0046</v>
      </c>
      <c r="E270" s="81">
        <v>0.0</v>
      </c>
    </row>
    <row r="271" ht="12.0" customHeight="1">
      <c r="A271" s="73">
        <v>44999.0</v>
      </c>
      <c r="B271" s="82">
        <v>0.0</v>
      </c>
      <c r="C271" s="75">
        <v>0.0</v>
      </c>
      <c r="D271" s="76">
        <v>0.0571</v>
      </c>
      <c r="E271" s="81">
        <v>0.0</v>
      </c>
    </row>
    <row r="272" ht="12.0" customHeight="1">
      <c r="A272" s="73">
        <v>45000.0</v>
      </c>
      <c r="B272" s="80">
        <v>0.0</v>
      </c>
      <c r="C272" s="79">
        <v>0.0</v>
      </c>
      <c r="D272" s="76">
        <v>-0.0346</v>
      </c>
      <c r="E272" s="81">
        <v>0.0</v>
      </c>
    </row>
    <row r="273" ht="12.0" customHeight="1">
      <c r="A273" s="73">
        <v>45001.0</v>
      </c>
      <c r="B273" s="82">
        <v>0.0</v>
      </c>
      <c r="C273" s="75">
        <v>0.0</v>
      </c>
      <c r="D273" s="76">
        <v>-0.0403</v>
      </c>
      <c r="E273" s="81">
        <v>0.0</v>
      </c>
    </row>
    <row r="274" ht="12.0" customHeight="1">
      <c r="A274" s="73">
        <v>45004.0</v>
      </c>
      <c r="B274" s="80">
        <v>0.0</v>
      </c>
      <c r="C274" s="79">
        <v>0.0</v>
      </c>
      <c r="D274" s="76">
        <v>-0.014</v>
      </c>
      <c r="E274" s="81">
        <v>0.0</v>
      </c>
    </row>
    <row r="275" ht="12.0" customHeight="1">
      <c r="A275" s="73">
        <v>45005.0</v>
      </c>
      <c r="B275" s="82">
        <v>0.0</v>
      </c>
      <c r="C275" s="75">
        <v>0.0</v>
      </c>
      <c r="D275" s="76">
        <v>-0.0591</v>
      </c>
      <c r="E275" s="81">
        <v>0.0</v>
      </c>
    </row>
    <row r="276" ht="12.0" customHeight="1">
      <c r="A276" s="73">
        <v>45006.0</v>
      </c>
      <c r="B276" s="80">
        <v>0.0</v>
      </c>
      <c r="C276" s="79">
        <v>0.0</v>
      </c>
      <c r="D276" s="76">
        <v>0.0251</v>
      </c>
      <c r="E276" s="81">
        <v>0.0</v>
      </c>
    </row>
    <row r="277" ht="12.0" customHeight="1">
      <c r="A277" s="73">
        <v>45007.0</v>
      </c>
      <c r="B277" s="82">
        <v>0.0</v>
      </c>
      <c r="C277" s="75">
        <v>0.0</v>
      </c>
      <c r="D277" s="76">
        <v>0.0172</v>
      </c>
      <c r="E277" s="81">
        <v>0.0</v>
      </c>
    </row>
    <row r="278" ht="12.0" customHeight="1">
      <c r="A278" s="73">
        <v>45008.0</v>
      </c>
      <c r="B278" s="80">
        <v>0.0</v>
      </c>
      <c r="C278" s="79">
        <v>0.0</v>
      </c>
      <c r="D278" s="76">
        <v>-0.0265</v>
      </c>
      <c r="E278" s="81">
        <v>0.0</v>
      </c>
    </row>
    <row r="279" ht="12.0" customHeight="1">
      <c r="A279" s="73">
        <v>45012.0</v>
      </c>
      <c r="B279" s="82">
        <v>0.0</v>
      </c>
      <c r="C279" s="75">
        <v>0.0</v>
      </c>
      <c r="D279" s="76">
        <v>0.0124</v>
      </c>
      <c r="E279" s="81">
        <v>0.0</v>
      </c>
    </row>
    <row r="280" ht="12.0" customHeight="1">
      <c r="A280" s="73">
        <v>45013.0</v>
      </c>
      <c r="B280" s="80">
        <v>0.0</v>
      </c>
      <c r="C280" s="79">
        <v>0.0</v>
      </c>
      <c r="D280" s="76">
        <v>-0.022</v>
      </c>
      <c r="E280" s="81">
        <v>0.0</v>
      </c>
    </row>
    <row r="281" ht="12.0" customHeight="1">
      <c r="A281" s="73">
        <v>45014.0</v>
      </c>
      <c r="B281" s="82">
        <v>0.0</v>
      </c>
      <c r="C281" s="75">
        <v>0.0</v>
      </c>
      <c r="D281" s="76">
        <v>-0.005</v>
      </c>
      <c r="E281" s="81">
        <v>0.0</v>
      </c>
    </row>
    <row r="282" ht="12.0" customHeight="1">
      <c r="A282" s="73">
        <v>45015.0</v>
      </c>
      <c r="B282" s="80">
        <v>0.0</v>
      </c>
      <c r="C282" s="79">
        <v>0.0</v>
      </c>
      <c r="D282" s="76">
        <v>0.0201</v>
      </c>
      <c r="E282" s="81">
        <v>0.0</v>
      </c>
    </row>
    <row r="283" ht="12.0" customHeight="1">
      <c r="A283" s="73">
        <v>45018.0</v>
      </c>
      <c r="B283" s="82">
        <v>0.0</v>
      </c>
      <c r="C283" s="75">
        <v>0.0</v>
      </c>
      <c r="D283" s="76">
        <v>0.0049</v>
      </c>
      <c r="E283" s="81">
        <v>0.0</v>
      </c>
    </row>
    <row r="284" ht="12.0" customHeight="1">
      <c r="A284" s="73">
        <v>45019.0</v>
      </c>
      <c r="B284" s="80">
        <v>0.0</v>
      </c>
      <c r="C284" s="79">
        <v>0.0</v>
      </c>
      <c r="D284" s="76">
        <v>0.0564</v>
      </c>
      <c r="E284" s="81">
        <v>0.0</v>
      </c>
    </row>
    <row r="285" ht="12.0" customHeight="1">
      <c r="A285" s="73">
        <v>45020.0</v>
      </c>
      <c r="B285" s="82">
        <v>0.0</v>
      </c>
      <c r="C285" s="75">
        <v>0.0</v>
      </c>
      <c r="D285" s="76">
        <v>-0.0394</v>
      </c>
      <c r="E285" s="81">
        <v>0.0</v>
      </c>
    </row>
    <row r="286" ht="12.0" customHeight="1">
      <c r="A286" s="73">
        <v>45021.0</v>
      </c>
      <c r="B286" s="80">
        <v>0.0</v>
      </c>
      <c r="C286" s="79">
        <v>0.0</v>
      </c>
      <c r="D286" s="76">
        <v>-0.0097</v>
      </c>
      <c r="E286" s="81">
        <v>0.0</v>
      </c>
    </row>
    <row r="287" ht="12.0" customHeight="1">
      <c r="A287" s="73">
        <v>45022.0</v>
      </c>
      <c r="B287" s="82">
        <v>0.0</v>
      </c>
      <c r="C287" s="75">
        <v>0.0</v>
      </c>
      <c r="D287" s="76">
        <v>0.0098</v>
      </c>
      <c r="E287" s="81">
        <v>0.0</v>
      </c>
    </row>
    <row r="288" ht="12.0" customHeight="1">
      <c r="A288" s="73">
        <v>45025.0</v>
      </c>
      <c r="B288" s="80">
        <v>0.0</v>
      </c>
      <c r="C288" s="79">
        <v>0.0</v>
      </c>
      <c r="D288" s="76">
        <v>-0.0266</v>
      </c>
      <c r="E288" s="81">
        <v>0.0</v>
      </c>
    </row>
    <row r="289" ht="12.0" customHeight="1">
      <c r="A289" s="73">
        <v>45026.0</v>
      </c>
      <c r="B289" s="82">
        <v>0.0</v>
      </c>
      <c r="C289" s="75">
        <v>0.0</v>
      </c>
      <c r="D289" s="76">
        <v>-0.0199</v>
      </c>
      <c r="E289" s="81">
        <v>0.0</v>
      </c>
    </row>
    <row r="290" ht="12.0" customHeight="1">
      <c r="A290" s="73">
        <v>45027.0</v>
      </c>
      <c r="B290" s="80">
        <v>0.0</v>
      </c>
      <c r="C290" s="79">
        <v>0.0</v>
      </c>
      <c r="D290" s="76">
        <v>-0.0304</v>
      </c>
      <c r="E290" s="81">
        <v>0.0</v>
      </c>
    </row>
    <row r="291" ht="12.0" customHeight="1">
      <c r="A291" s="73">
        <v>45028.0</v>
      </c>
      <c r="B291" s="82">
        <v>0.0</v>
      </c>
      <c r="C291" s="75">
        <v>0.0</v>
      </c>
      <c r="D291" s="76">
        <v>0.0104</v>
      </c>
      <c r="E291" s="81">
        <v>0.0</v>
      </c>
    </row>
    <row r="292" ht="12.0" customHeight="1">
      <c r="A292" s="73">
        <v>45029.0</v>
      </c>
      <c r="B292" s="80">
        <v>0.0</v>
      </c>
      <c r="C292" s="79">
        <v>0.0</v>
      </c>
      <c r="D292" s="76">
        <v>0.0078</v>
      </c>
      <c r="E292" s="81">
        <v>0.0</v>
      </c>
    </row>
    <row r="293" ht="12.0" customHeight="1">
      <c r="A293" s="73">
        <v>45032.0</v>
      </c>
      <c r="B293" s="82">
        <v>0.0</v>
      </c>
      <c r="C293" s="75">
        <v>0.0</v>
      </c>
      <c r="D293" s="76">
        <v>-0.0026</v>
      </c>
      <c r="E293" s="81">
        <v>0.0</v>
      </c>
    </row>
    <row r="294" ht="12.0" customHeight="1">
      <c r="A294" s="73">
        <v>45033.0</v>
      </c>
      <c r="B294" s="80">
        <v>0.0</v>
      </c>
      <c r="C294" s="79">
        <v>0.0</v>
      </c>
      <c r="D294" s="76">
        <v>0.0</v>
      </c>
      <c r="E294" s="81">
        <v>0.0</v>
      </c>
    </row>
    <row r="295" ht="12.0" customHeight="1">
      <c r="A295" s="73">
        <v>45034.0</v>
      </c>
      <c r="B295" s="82">
        <v>0.0</v>
      </c>
      <c r="C295" s="75">
        <v>0.0</v>
      </c>
      <c r="D295" s="76">
        <v>0.0257</v>
      </c>
      <c r="E295" s="81">
        <v>0.0</v>
      </c>
    </row>
    <row r="296" ht="12.0" customHeight="1">
      <c r="A296" s="73">
        <v>45040.0</v>
      </c>
      <c r="B296" s="80">
        <v>0.0</v>
      </c>
      <c r="C296" s="79">
        <v>0.0</v>
      </c>
      <c r="D296" s="76">
        <v>-0.01</v>
      </c>
      <c r="E296" s="81">
        <v>0.0</v>
      </c>
    </row>
    <row r="297" ht="12.0" customHeight="1">
      <c r="A297" s="73">
        <v>45041.0</v>
      </c>
      <c r="B297" s="82">
        <v>0.0</v>
      </c>
      <c r="C297" s="75">
        <v>0.0</v>
      </c>
      <c r="D297" s="76">
        <v>-0.0025</v>
      </c>
      <c r="E297" s="81">
        <v>0.0</v>
      </c>
    </row>
    <row r="298" ht="12.0" customHeight="1">
      <c r="A298" s="73">
        <v>45042.0</v>
      </c>
      <c r="B298" s="80">
        <v>0.0</v>
      </c>
      <c r="C298" s="79">
        <v>0.0</v>
      </c>
      <c r="D298" s="76">
        <v>0.0152</v>
      </c>
      <c r="E298" s="81">
        <v>0.0</v>
      </c>
    </row>
    <row r="299" ht="12.0" customHeight="1">
      <c r="A299" s="73">
        <v>45043.0</v>
      </c>
      <c r="B299" s="82">
        <v>0.0</v>
      </c>
      <c r="C299" s="75">
        <v>0.0</v>
      </c>
      <c r="D299" s="76">
        <v>-0.0125</v>
      </c>
      <c r="E299" s="81">
        <v>0.0</v>
      </c>
    </row>
    <row r="300" ht="12.0" customHeight="1">
      <c r="A300" s="73">
        <v>45046.0</v>
      </c>
      <c r="B300" s="80">
        <v>0.0</v>
      </c>
      <c r="C300" s="79">
        <v>0.0</v>
      </c>
      <c r="D300" s="76">
        <v>0.0203</v>
      </c>
      <c r="E300" s="81">
        <v>0.0</v>
      </c>
    </row>
    <row r="301" ht="12.0" customHeight="1">
      <c r="A301" s="73">
        <v>45048.0</v>
      </c>
      <c r="B301" s="82">
        <v>0.0</v>
      </c>
      <c r="C301" s="75">
        <v>0.0</v>
      </c>
      <c r="D301" s="76">
        <v>-0.0447</v>
      </c>
      <c r="E301" s="81">
        <v>0.0</v>
      </c>
    </row>
    <row r="302" ht="12.0" customHeight="1">
      <c r="A302" s="73">
        <v>45049.0</v>
      </c>
      <c r="B302" s="80">
        <v>0.0</v>
      </c>
      <c r="C302" s="79">
        <v>0.0</v>
      </c>
      <c r="D302" s="76">
        <v>0.0364</v>
      </c>
      <c r="E302" s="81">
        <v>0.0</v>
      </c>
    </row>
    <row r="303" ht="12.0" customHeight="1">
      <c r="A303" s="73">
        <v>45053.0</v>
      </c>
      <c r="B303" s="82">
        <v>0.0</v>
      </c>
      <c r="C303" s="75">
        <v>0.0</v>
      </c>
      <c r="D303" s="76">
        <v>0.0</v>
      </c>
      <c r="E303" s="81">
        <v>0.0</v>
      </c>
    </row>
    <row r="304" ht="12.0" customHeight="1">
      <c r="A304" s="73">
        <v>45054.0</v>
      </c>
      <c r="B304" s="80">
        <v>0.0</v>
      </c>
      <c r="C304" s="79">
        <v>0.0</v>
      </c>
      <c r="D304" s="76">
        <v>-0.0201</v>
      </c>
      <c r="E304" s="81">
        <v>0.0</v>
      </c>
    </row>
    <row r="305" ht="12.0" customHeight="1">
      <c r="A305" s="73">
        <v>45055.0</v>
      </c>
      <c r="B305" s="82">
        <v>0.0</v>
      </c>
      <c r="C305" s="75">
        <v>0.0</v>
      </c>
      <c r="D305" s="76">
        <v>0.0128</v>
      </c>
      <c r="E305" s="81">
        <v>0.0</v>
      </c>
    </row>
    <row r="306" ht="12.0" customHeight="1">
      <c r="A306" s="73">
        <v>45056.0</v>
      </c>
      <c r="B306" s="80">
        <v>0.0</v>
      </c>
      <c r="C306" s="79">
        <v>0.0</v>
      </c>
      <c r="D306" s="76">
        <v>0.0379</v>
      </c>
      <c r="E306" s="81">
        <v>0.0</v>
      </c>
    </row>
    <row r="307" ht="12.0" customHeight="1">
      <c r="A307" s="73">
        <v>45057.0</v>
      </c>
      <c r="B307" s="82">
        <v>0.0</v>
      </c>
      <c r="C307" s="75">
        <v>0.0</v>
      </c>
      <c r="D307" s="76">
        <v>0.0268</v>
      </c>
      <c r="E307" s="81">
        <v>0.0</v>
      </c>
    </row>
    <row r="308" ht="12.0" customHeight="1">
      <c r="A308" s="73">
        <v>45060.0</v>
      </c>
      <c r="B308" s="80">
        <v>0.0</v>
      </c>
      <c r="C308" s="79">
        <v>0.0</v>
      </c>
      <c r="D308" s="76">
        <v>-0.0284</v>
      </c>
      <c r="E308" s="81">
        <v>0.0</v>
      </c>
    </row>
    <row r="309" ht="12.0" customHeight="1">
      <c r="A309" s="73">
        <v>45061.0</v>
      </c>
      <c r="B309" s="82">
        <v>0.0</v>
      </c>
      <c r="C309" s="75">
        <v>0.0</v>
      </c>
      <c r="D309" s="76">
        <v>-0.0293</v>
      </c>
      <c r="E309" s="81">
        <v>0.0</v>
      </c>
    </row>
    <row r="310" ht="12.0" customHeight="1">
      <c r="A310" s="73">
        <v>45062.0</v>
      </c>
      <c r="B310" s="80">
        <v>0.0</v>
      </c>
      <c r="C310" s="79">
        <v>0.0</v>
      </c>
      <c r="D310" s="76">
        <v>-0.0126</v>
      </c>
      <c r="E310" s="81">
        <v>0.0</v>
      </c>
    </row>
    <row r="311" ht="12.0" customHeight="1">
      <c r="A311" s="73">
        <v>45063.0</v>
      </c>
      <c r="B311" s="82">
        <v>0.0</v>
      </c>
      <c r="C311" s="75">
        <v>0.0</v>
      </c>
      <c r="D311" s="76">
        <v>0.0153</v>
      </c>
      <c r="E311" s="81">
        <v>0.0</v>
      </c>
    </row>
    <row r="312" ht="12.0" customHeight="1">
      <c r="A312" s="73">
        <v>45064.0</v>
      </c>
      <c r="B312" s="80">
        <v>0.0</v>
      </c>
      <c r="C312" s="79">
        <v>0.0</v>
      </c>
      <c r="D312" s="76">
        <v>-0.005</v>
      </c>
      <c r="E312" s="81">
        <v>0.0</v>
      </c>
    </row>
    <row r="313" ht="12.0" customHeight="1">
      <c r="A313" s="73">
        <v>45067.0</v>
      </c>
      <c r="B313" s="82">
        <v>0.0</v>
      </c>
      <c r="C313" s="75">
        <v>0.0</v>
      </c>
      <c r="D313" s="76">
        <v>-0.0151</v>
      </c>
      <c r="E313" s="81">
        <v>0.0</v>
      </c>
    </row>
    <row r="314" ht="12.0" customHeight="1">
      <c r="A314" s="73">
        <v>45068.0</v>
      </c>
      <c r="B314" s="80">
        <v>0.0</v>
      </c>
      <c r="C314" s="79">
        <v>0.0</v>
      </c>
      <c r="D314" s="76">
        <v>-0.0128</v>
      </c>
      <c r="E314" s="81">
        <v>0.0</v>
      </c>
    </row>
    <row r="315" ht="12.0" customHeight="1">
      <c r="A315" s="73">
        <v>45069.0</v>
      </c>
      <c r="B315" s="82">
        <v>0.0</v>
      </c>
      <c r="C315" s="75">
        <v>0.0</v>
      </c>
      <c r="D315" s="76">
        <v>0.0078</v>
      </c>
      <c r="E315" s="81">
        <v>0.0</v>
      </c>
    </row>
    <row r="316" ht="12.0" customHeight="1">
      <c r="A316" s="73">
        <v>45070.0</v>
      </c>
      <c r="B316" s="80">
        <v>0.0</v>
      </c>
      <c r="C316" s="79">
        <v>0.0</v>
      </c>
      <c r="D316" s="76">
        <v>0.0051</v>
      </c>
      <c r="E316" s="81">
        <v>0.0</v>
      </c>
    </row>
    <row r="317" ht="12.0" customHeight="1">
      <c r="A317" s="73">
        <v>45071.0</v>
      </c>
      <c r="B317" s="82">
        <v>0.0</v>
      </c>
      <c r="C317" s="75">
        <v>0.0</v>
      </c>
      <c r="D317" s="76">
        <v>0.0051</v>
      </c>
      <c r="E317" s="81">
        <v>0.0</v>
      </c>
    </row>
    <row r="318" ht="12.0" customHeight="1">
      <c r="A318" s="73">
        <v>45074.0</v>
      </c>
      <c r="B318" s="80">
        <v>0.0</v>
      </c>
      <c r="C318" s="79">
        <v>0.0</v>
      </c>
      <c r="D318" s="76">
        <v>-0.0127</v>
      </c>
      <c r="E318" s="81">
        <v>0.0</v>
      </c>
    </row>
    <row r="319" ht="12.0" customHeight="1">
      <c r="A319" s="73">
        <v>45075.0</v>
      </c>
      <c r="B319" s="82">
        <v>0.0</v>
      </c>
      <c r="C319" s="75">
        <v>0.0</v>
      </c>
      <c r="D319" s="76">
        <v>-0.0077</v>
      </c>
      <c r="E319" s="81">
        <v>0.0</v>
      </c>
    </row>
    <row r="320" ht="12.0" customHeight="1">
      <c r="A320" s="73">
        <v>45076.0</v>
      </c>
      <c r="B320" s="80">
        <v>0.0</v>
      </c>
      <c r="C320" s="79">
        <v>0.0</v>
      </c>
      <c r="D320" s="76">
        <v>0.0078</v>
      </c>
      <c r="E320" s="81">
        <v>0.0</v>
      </c>
    </row>
    <row r="321" ht="12.0" customHeight="1">
      <c r="A321" s="73">
        <v>45077.0</v>
      </c>
      <c r="B321" s="82">
        <v>0.0</v>
      </c>
      <c r="C321" s="75">
        <v>0.0</v>
      </c>
      <c r="D321" s="76">
        <v>0.0</v>
      </c>
      <c r="E321" s="81">
        <v>0.0</v>
      </c>
    </row>
    <row r="322" ht="12.0" customHeight="1">
      <c r="A322" s="73">
        <v>45078.0</v>
      </c>
      <c r="B322" s="80">
        <v>0.0</v>
      </c>
      <c r="C322" s="79">
        <v>0.0</v>
      </c>
      <c r="D322" s="76">
        <v>0.0515</v>
      </c>
      <c r="E322" s="81">
        <v>0.0</v>
      </c>
    </row>
    <row r="323" ht="12.0" customHeight="1">
      <c r="A323" s="73">
        <v>45081.0</v>
      </c>
      <c r="B323" s="82">
        <v>0.0</v>
      </c>
      <c r="C323" s="75">
        <v>0.0</v>
      </c>
      <c r="D323" s="76">
        <v>-0.0074</v>
      </c>
      <c r="E323" s="81">
        <v>0.0</v>
      </c>
    </row>
    <row r="324" ht="12.0" customHeight="1">
      <c r="A324" s="73">
        <v>45082.0</v>
      </c>
      <c r="B324" s="80">
        <v>0.0</v>
      </c>
      <c r="C324" s="79">
        <v>0.0</v>
      </c>
      <c r="D324" s="76">
        <v>0.0247</v>
      </c>
      <c r="E324" s="81">
        <v>0.0</v>
      </c>
    </row>
    <row r="325" ht="12.0" customHeight="1">
      <c r="A325" s="73">
        <v>45083.0</v>
      </c>
      <c r="B325" s="82">
        <v>0.0</v>
      </c>
      <c r="C325" s="75">
        <v>0.0</v>
      </c>
      <c r="D325" s="76">
        <v>-0.0024</v>
      </c>
      <c r="E325" s="81">
        <v>0.0</v>
      </c>
    </row>
    <row r="326" ht="12.0" customHeight="1">
      <c r="A326" s="73">
        <v>45084.0</v>
      </c>
      <c r="B326" s="80">
        <v>0.0</v>
      </c>
      <c r="C326" s="79">
        <v>0.0</v>
      </c>
      <c r="D326" s="76">
        <v>-0.0507</v>
      </c>
      <c r="E326" s="81">
        <v>0.0</v>
      </c>
    </row>
    <row r="327" ht="12.0" customHeight="1">
      <c r="A327" s="73">
        <v>45085.0</v>
      </c>
      <c r="B327" s="82">
        <v>0.0</v>
      </c>
      <c r="C327" s="75">
        <v>0.0</v>
      </c>
      <c r="D327" s="76">
        <v>0.0</v>
      </c>
      <c r="E327" s="81">
        <v>0.0</v>
      </c>
    </row>
    <row r="328" ht="12.0" customHeight="1">
      <c r="A328" s="73">
        <v>45088.0</v>
      </c>
      <c r="B328" s="80">
        <v>0.0</v>
      </c>
      <c r="C328" s="79">
        <v>0.0</v>
      </c>
      <c r="D328" s="76">
        <v>0.0076</v>
      </c>
      <c r="E328" s="81">
        <v>0.0</v>
      </c>
    </row>
    <row r="329" ht="12.0" customHeight="1">
      <c r="A329" s="73">
        <v>45089.0</v>
      </c>
      <c r="B329" s="82">
        <v>0.0</v>
      </c>
      <c r="C329" s="75">
        <v>0.0</v>
      </c>
      <c r="D329" s="76">
        <v>-0.0076</v>
      </c>
      <c r="E329" s="81">
        <v>0.0</v>
      </c>
    </row>
    <row r="330" ht="12.0" customHeight="1">
      <c r="A330" s="73">
        <v>45090.0</v>
      </c>
      <c r="B330" s="80">
        <v>0.0</v>
      </c>
      <c r="C330" s="79">
        <v>0.0</v>
      </c>
      <c r="D330" s="76">
        <v>-0.0229</v>
      </c>
      <c r="E330" s="81">
        <v>0.0</v>
      </c>
    </row>
    <row r="331" ht="12.0" customHeight="1">
      <c r="A331" s="73">
        <v>45091.0</v>
      </c>
      <c r="B331" s="82">
        <v>0.0</v>
      </c>
      <c r="C331" s="75">
        <v>0.0</v>
      </c>
      <c r="D331" s="76">
        <v>-0.0078</v>
      </c>
      <c r="E331" s="81">
        <v>0.0</v>
      </c>
    </row>
    <row r="332" ht="12.0" customHeight="1">
      <c r="A332" s="73">
        <v>45092.0</v>
      </c>
      <c r="B332" s="80">
        <v>0.0</v>
      </c>
      <c r="C332" s="79">
        <v>0.0</v>
      </c>
      <c r="D332" s="76">
        <v>-0.0315</v>
      </c>
      <c r="E332" s="81">
        <v>0.0</v>
      </c>
    </row>
    <row r="333" ht="12.0" customHeight="1">
      <c r="A333" s="73">
        <v>45095.0</v>
      </c>
      <c r="B333" s="82">
        <v>0.0</v>
      </c>
      <c r="C333" s="75">
        <v>0.0</v>
      </c>
      <c r="D333" s="76">
        <v>0.0081</v>
      </c>
      <c r="E333" s="81">
        <v>0.0</v>
      </c>
    </row>
    <row r="334" ht="12.0" customHeight="1">
      <c r="A334" s="73">
        <v>45096.0</v>
      </c>
      <c r="B334" s="80">
        <v>0.0</v>
      </c>
      <c r="C334" s="79">
        <v>0.0</v>
      </c>
      <c r="D334" s="76">
        <v>-0.0027</v>
      </c>
      <c r="E334" s="81">
        <v>0.0</v>
      </c>
    </row>
    <row r="335" ht="12.0" customHeight="1">
      <c r="A335" s="73">
        <v>45097.0</v>
      </c>
      <c r="B335" s="82">
        <v>0.0</v>
      </c>
      <c r="C335" s="75">
        <v>0.0</v>
      </c>
      <c r="D335" s="76">
        <v>0.0243</v>
      </c>
      <c r="E335" s="81">
        <v>0.0</v>
      </c>
    </row>
    <row r="336" ht="12.0" customHeight="1">
      <c r="A336" s="73">
        <v>45098.0</v>
      </c>
      <c r="B336" s="80">
        <v>0.0</v>
      </c>
      <c r="C336" s="79">
        <v>0.0</v>
      </c>
      <c r="D336" s="76">
        <v>0.0132</v>
      </c>
      <c r="E336" s="81">
        <v>0.0</v>
      </c>
    </row>
    <row r="337" ht="12.0" customHeight="1">
      <c r="A337" s="73">
        <v>45099.0</v>
      </c>
      <c r="B337" s="82">
        <v>0.0</v>
      </c>
      <c r="C337" s="75">
        <v>0.0</v>
      </c>
      <c r="D337" s="76">
        <v>0.0</v>
      </c>
      <c r="E337" s="81">
        <v>0.0</v>
      </c>
    </row>
    <row r="338" ht="12.0" customHeight="1">
      <c r="A338" s="73">
        <v>45102.0</v>
      </c>
      <c r="B338" s="80">
        <v>0.0</v>
      </c>
      <c r="C338" s="79">
        <v>0.0</v>
      </c>
      <c r="D338" s="76">
        <v>0.0104</v>
      </c>
      <c r="E338" s="81">
        <v>0.0</v>
      </c>
    </row>
    <row r="339" ht="12.0" customHeight="1">
      <c r="A339" s="73">
        <v>45103.0</v>
      </c>
      <c r="B339" s="82">
        <v>0.0</v>
      </c>
      <c r="C339" s="75">
        <v>0.0</v>
      </c>
      <c r="D339" s="76">
        <v>0.0077</v>
      </c>
      <c r="E339" s="81">
        <v>0.0</v>
      </c>
    </row>
    <row r="340" ht="12.0" customHeight="1">
      <c r="A340" s="73">
        <v>45109.0</v>
      </c>
      <c r="B340" s="80">
        <v>0.0</v>
      </c>
      <c r="C340" s="79">
        <v>0.0</v>
      </c>
      <c r="D340" s="76">
        <v>-0.0026</v>
      </c>
      <c r="E340" s="81">
        <v>0.0</v>
      </c>
    </row>
    <row r="341" ht="12.0" customHeight="1">
      <c r="A341" s="73">
        <v>45110.0</v>
      </c>
      <c r="B341" s="82">
        <v>0.0</v>
      </c>
      <c r="C341" s="75">
        <v>0.0</v>
      </c>
      <c r="D341" s="76">
        <v>-0.0102</v>
      </c>
      <c r="E341" s="81">
        <v>0.0</v>
      </c>
    </row>
    <row r="342" ht="12.0" customHeight="1">
      <c r="A342" s="73">
        <v>45111.0</v>
      </c>
      <c r="B342" s="80">
        <v>0.0</v>
      </c>
      <c r="C342" s="79">
        <v>0.0</v>
      </c>
      <c r="D342" s="76">
        <v>-0.0181</v>
      </c>
      <c r="E342" s="81">
        <v>0.0</v>
      </c>
    </row>
    <row r="343" ht="12.0" customHeight="1">
      <c r="A343" s="73">
        <v>45112.0</v>
      </c>
      <c r="B343" s="82">
        <v>0.0</v>
      </c>
      <c r="C343" s="75">
        <v>0.0</v>
      </c>
      <c r="D343" s="76">
        <v>-0.0053</v>
      </c>
      <c r="E343" s="81">
        <v>0.0</v>
      </c>
    </row>
    <row r="344" ht="12.0" customHeight="1">
      <c r="A344" s="73">
        <v>45113.0</v>
      </c>
      <c r="B344" s="80">
        <v>0.0</v>
      </c>
      <c r="C344" s="79">
        <v>0.0</v>
      </c>
      <c r="D344" s="76">
        <v>0.0053</v>
      </c>
      <c r="E344" s="81">
        <v>0.0</v>
      </c>
    </row>
    <row r="345" ht="12.0" customHeight="1">
      <c r="A345" s="73">
        <v>45116.0</v>
      </c>
      <c r="B345" s="82">
        <v>0.0</v>
      </c>
      <c r="C345" s="75">
        <v>0.0</v>
      </c>
      <c r="D345" s="76">
        <v>-0.0053</v>
      </c>
      <c r="E345" s="81">
        <v>0.0</v>
      </c>
    </row>
    <row r="346" ht="12.0" customHeight="1">
      <c r="A346" s="73">
        <v>45117.0</v>
      </c>
      <c r="B346" s="80">
        <v>0.0</v>
      </c>
      <c r="C346" s="79">
        <v>0.0</v>
      </c>
      <c r="D346" s="76">
        <v>0.0</v>
      </c>
      <c r="E346" s="81">
        <v>0.0</v>
      </c>
    </row>
    <row r="347" ht="12.0" customHeight="1">
      <c r="A347" s="73">
        <v>45118.0</v>
      </c>
      <c r="B347" s="82">
        <v>0.0</v>
      </c>
      <c r="C347" s="75">
        <v>0.0</v>
      </c>
      <c r="D347" s="76">
        <v>-0.0159</v>
      </c>
      <c r="E347" s="81">
        <v>0.0</v>
      </c>
    </row>
    <row r="348" ht="12.0" customHeight="1">
      <c r="A348" s="73">
        <v>45119.0</v>
      </c>
      <c r="B348" s="80">
        <v>0.0</v>
      </c>
      <c r="C348" s="79">
        <v>0.0</v>
      </c>
      <c r="D348" s="76">
        <v>-0.0081</v>
      </c>
      <c r="E348" s="81">
        <v>0.0</v>
      </c>
    </row>
    <row r="349" ht="12.0" customHeight="1">
      <c r="A349" s="73">
        <v>45120.0</v>
      </c>
      <c r="B349" s="82">
        <v>0.0</v>
      </c>
      <c r="C349" s="75">
        <v>0.0</v>
      </c>
      <c r="D349" s="76">
        <v>0.0136</v>
      </c>
      <c r="E349" s="81">
        <v>0.0</v>
      </c>
    </row>
    <row r="350" ht="12.0" customHeight="1">
      <c r="A350" s="73">
        <v>45123.0</v>
      </c>
      <c r="B350" s="80">
        <v>0.0</v>
      </c>
      <c r="C350" s="79">
        <v>0.0</v>
      </c>
      <c r="D350" s="76">
        <v>-0.008</v>
      </c>
      <c r="E350" s="81">
        <v>0.0</v>
      </c>
    </row>
    <row r="351" ht="12.0" customHeight="1">
      <c r="A351" s="73">
        <v>45124.0</v>
      </c>
      <c r="B351" s="82">
        <v>0.0</v>
      </c>
      <c r="C351" s="75">
        <v>0.0</v>
      </c>
      <c r="D351" s="76">
        <v>0.0027</v>
      </c>
      <c r="E351" s="81">
        <v>0.0</v>
      </c>
    </row>
    <row r="352" ht="12.0" customHeight="1">
      <c r="A352" s="73">
        <v>45125.0</v>
      </c>
      <c r="B352" s="80">
        <v>0.0</v>
      </c>
      <c r="C352" s="79">
        <v>0.0</v>
      </c>
      <c r="D352" s="76">
        <v>0.0134</v>
      </c>
      <c r="E352" s="81">
        <v>0.0</v>
      </c>
    </row>
    <row r="353" ht="12.0" customHeight="1">
      <c r="A353" s="73">
        <v>45126.0</v>
      </c>
      <c r="B353" s="82">
        <v>0.0</v>
      </c>
      <c r="C353" s="75">
        <v>0.0</v>
      </c>
      <c r="D353" s="76">
        <v>0.0106</v>
      </c>
      <c r="E353" s="81">
        <v>0.0</v>
      </c>
    </row>
    <row r="354" ht="12.0" customHeight="1">
      <c r="A354" s="73">
        <v>45127.0</v>
      </c>
      <c r="B354" s="80">
        <v>0.0</v>
      </c>
      <c r="C354" s="79">
        <v>0.0</v>
      </c>
      <c r="D354" s="76">
        <v>-0.0131</v>
      </c>
      <c r="E354" s="81">
        <v>0.0</v>
      </c>
    </row>
    <row r="355" ht="12.0" customHeight="1">
      <c r="A355" s="73">
        <v>45130.0</v>
      </c>
      <c r="B355" s="82">
        <v>0.0</v>
      </c>
      <c r="C355" s="75">
        <v>0.0</v>
      </c>
      <c r="D355" s="76">
        <v>-0.0106</v>
      </c>
      <c r="E355" s="81">
        <v>0.0</v>
      </c>
    </row>
    <row r="356" ht="12.0" customHeight="1">
      <c r="A356" s="73">
        <v>45131.0</v>
      </c>
      <c r="B356" s="80">
        <v>0.0</v>
      </c>
      <c r="C356" s="79">
        <v>0.0</v>
      </c>
      <c r="D356" s="76">
        <v>-0.0161</v>
      </c>
      <c r="E356" s="81">
        <v>0.0</v>
      </c>
    </row>
    <row r="357" ht="12.0" customHeight="1">
      <c r="A357" s="73">
        <v>45132.0</v>
      </c>
      <c r="B357" s="82">
        <v>0.0</v>
      </c>
      <c r="C357" s="75">
        <v>0.0</v>
      </c>
      <c r="D357" s="76">
        <v>-0.0137</v>
      </c>
      <c r="E357" s="81">
        <v>0.0</v>
      </c>
    </row>
    <row r="358" ht="12.0" customHeight="1">
      <c r="A358" s="73">
        <v>45133.0</v>
      </c>
      <c r="B358" s="80">
        <v>0.0</v>
      </c>
      <c r="C358" s="79">
        <v>0.0</v>
      </c>
      <c r="D358" s="76">
        <v>-0.0055</v>
      </c>
      <c r="E358" s="81">
        <v>0.0</v>
      </c>
    </row>
    <row r="359" ht="12.0" customHeight="1">
      <c r="A359" s="73">
        <v>45134.0</v>
      </c>
      <c r="B359" s="82">
        <v>0.0</v>
      </c>
      <c r="C359" s="75">
        <v>0.0</v>
      </c>
      <c r="D359" s="76">
        <v>0.0056</v>
      </c>
      <c r="E359" s="81">
        <v>0.0</v>
      </c>
    </row>
    <row r="360" ht="12.0" customHeight="1">
      <c r="A360" s="73">
        <v>45137.0</v>
      </c>
      <c r="B360" s="80">
        <v>0.0</v>
      </c>
      <c r="C360" s="79">
        <v>0.0</v>
      </c>
      <c r="D360" s="76">
        <v>0.0</v>
      </c>
      <c r="E360" s="81">
        <v>0.0</v>
      </c>
    </row>
    <row r="361" ht="12.0" customHeight="1">
      <c r="A361" s="73">
        <v>45138.0</v>
      </c>
      <c r="B361" s="82">
        <v>0.0</v>
      </c>
      <c r="C361" s="75">
        <v>0.0</v>
      </c>
      <c r="D361" s="76">
        <v>-0.0083</v>
      </c>
      <c r="E361" s="81">
        <v>0.0</v>
      </c>
    </row>
    <row r="362" ht="12.0" customHeight="1">
      <c r="A362" s="73">
        <v>45139.0</v>
      </c>
      <c r="B362" s="80">
        <v>0.0</v>
      </c>
      <c r="C362" s="79">
        <v>0.0</v>
      </c>
      <c r="D362" s="76">
        <v>0.0028</v>
      </c>
      <c r="E362" s="81">
        <v>0.0</v>
      </c>
    </row>
    <row r="363" ht="12.0" customHeight="1">
      <c r="A363" s="73">
        <v>45140.0</v>
      </c>
      <c r="B363" s="82">
        <v>0.0</v>
      </c>
      <c r="C363" s="75">
        <v>0.0</v>
      </c>
      <c r="D363" s="76">
        <v>0.0167</v>
      </c>
      <c r="E363" s="81">
        <v>0.0</v>
      </c>
    </row>
    <row r="364" ht="12.0" customHeight="1">
      <c r="A364" s="73">
        <v>45141.0</v>
      </c>
      <c r="B364" s="80">
        <v>0.0</v>
      </c>
      <c r="C364" s="79">
        <v>0.0</v>
      </c>
      <c r="D364" s="76">
        <v>0.0219</v>
      </c>
      <c r="E364" s="81">
        <v>0.0</v>
      </c>
    </row>
    <row r="365" ht="12.0" customHeight="1">
      <c r="A365" s="73">
        <v>45144.0</v>
      </c>
      <c r="B365" s="82">
        <v>0.0</v>
      </c>
      <c r="C365" s="75">
        <v>0.0</v>
      </c>
      <c r="D365" s="76">
        <v>-0.0107</v>
      </c>
      <c r="E365" s="81">
        <v>0.0</v>
      </c>
    </row>
    <row r="366" ht="12.0" customHeight="1">
      <c r="A366" s="73">
        <v>45145.0</v>
      </c>
      <c r="B366" s="80">
        <v>0.0</v>
      </c>
      <c r="C366" s="79">
        <v>0.0</v>
      </c>
      <c r="D366" s="76">
        <v>-0.0244</v>
      </c>
      <c r="E366" s="81">
        <v>0.0</v>
      </c>
    </row>
    <row r="367" ht="12.0" customHeight="1">
      <c r="A367" s="73">
        <v>45146.0</v>
      </c>
      <c r="B367" s="82">
        <v>0.0</v>
      </c>
      <c r="C367" s="75">
        <v>0.0</v>
      </c>
      <c r="D367" s="76">
        <v>-0.0056</v>
      </c>
      <c r="E367" s="81">
        <v>0.0</v>
      </c>
    </row>
    <row r="368" ht="12.0" customHeight="1">
      <c r="A368" s="73">
        <v>45147.0</v>
      </c>
      <c r="B368" s="80">
        <v>0.0</v>
      </c>
      <c r="C368" s="79">
        <v>0.0</v>
      </c>
      <c r="D368" s="76">
        <v>0.0028</v>
      </c>
      <c r="E368" s="81">
        <v>0.0</v>
      </c>
    </row>
    <row r="369" ht="12.0" customHeight="1">
      <c r="A369" s="73">
        <v>45148.0</v>
      </c>
      <c r="B369" s="82">
        <v>0.0</v>
      </c>
      <c r="C369" s="75">
        <v>0.0</v>
      </c>
      <c r="D369" s="76">
        <v>-0.0111</v>
      </c>
      <c r="E369" s="81">
        <v>0.0</v>
      </c>
    </row>
    <row r="370" ht="12.0" customHeight="1">
      <c r="A370" s="73">
        <v>45151.0</v>
      </c>
      <c r="B370" s="80">
        <v>0.0</v>
      </c>
      <c r="C370" s="79">
        <v>0.0</v>
      </c>
      <c r="D370" s="76">
        <v>-0.0225</v>
      </c>
      <c r="E370" s="81">
        <v>0.0</v>
      </c>
    </row>
    <row r="371" ht="12.0" customHeight="1">
      <c r="A371" s="73">
        <v>45152.0</v>
      </c>
      <c r="B371" s="82">
        <v>0.0</v>
      </c>
      <c r="C371" s="75">
        <v>0.0</v>
      </c>
      <c r="D371" s="76">
        <v>-0.0231</v>
      </c>
      <c r="E371" s="81">
        <v>0.0</v>
      </c>
    </row>
    <row r="372" ht="12.0" customHeight="1">
      <c r="A372" s="73">
        <v>45154.0</v>
      </c>
      <c r="B372" s="80">
        <v>0.0</v>
      </c>
      <c r="C372" s="79">
        <v>0.0</v>
      </c>
      <c r="D372" s="76">
        <v>-0.0206</v>
      </c>
      <c r="E372" s="81">
        <v>0.0</v>
      </c>
    </row>
    <row r="373" ht="12.0" customHeight="1">
      <c r="A373" s="73">
        <v>45155.0</v>
      </c>
      <c r="B373" s="82">
        <v>0.0</v>
      </c>
      <c r="C373" s="75">
        <v>0.0</v>
      </c>
      <c r="D373" s="76">
        <v>-0.0181</v>
      </c>
      <c r="E373" s="81">
        <v>0.0</v>
      </c>
    </row>
    <row r="374" ht="12.0" customHeight="1">
      <c r="A374" s="73">
        <v>45158.0</v>
      </c>
      <c r="B374" s="80">
        <v>0.0</v>
      </c>
      <c r="C374" s="79">
        <v>0.0</v>
      </c>
      <c r="D374" s="76">
        <v>0.0368</v>
      </c>
      <c r="E374" s="81">
        <v>0.0</v>
      </c>
    </row>
    <row r="375" ht="12.0" customHeight="1">
      <c r="A375" s="73">
        <v>45159.0</v>
      </c>
      <c r="B375" s="82">
        <v>0.0</v>
      </c>
      <c r="C375" s="75">
        <v>0.0</v>
      </c>
      <c r="D375" s="76">
        <v>0.0207</v>
      </c>
      <c r="E375" s="81">
        <v>0.0</v>
      </c>
    </row>
    <row r="376" ht="12.0" customHeight="1">
      <c r="A376" s="73">
        <v>45160.0</v>
      </c>
      <c r="B376" s="80">
        <v>0.0</v>
      </c>
      <c r="C376" s="79">
        <v>0.0</v>
      </c>
      <c r="D376" s="76">
        <v>0.0174</v>
      </c>
      <c r="E376" s="81">
        <v>0.0</v>
      </c>
    </row>
    <row r="377" ht="12.0" customHeight="1">
      <c r="A377" s="73">
        <v>45161.0</v>
      </c>
      <c r="B377" s="82">
        <v>0.0</v>
      </c>
      <c r="C377" s="75">
        <v>0.0</v>
      </c>
      <c r="D377" s="76">
        <v>-0.0114</v>
      </c>
      <c r="E377" s="81">
        <v>0.0</v>
      </c>
    </row>
    <row r="378" ht="12.0" customHeight="1">
      <c r="A378" s="73">
        <v>45162.0</v>
      </c>
      <c r="B378" s="80">
        <v>0.0</v>
      </c>
      <c r="C378" s="79">
        <v>0.0</v>
      </c>
      <c r="D378" s="76">
        <v>-0.0173</v>
      </c>
      <c r="E378" s="81">
        <v>0.0</v>
      </c>
    </row>
    <row r="379" ht="12.0" customHeight="1">
      <c r="A379" s="73">
        <v>45165.0</v>
      </c>
      <c r="B379" s="82">
        <v>0.0</v>
      </c>
      <c r="C379" s="75">
        <v>0.0</v>
      </c>
      <c r="D379" s="76">
        <v>0.0235</v>
      </c>
      <c r="E379" s="81">
        <v>0.0</v>
      </c>
    </row>
    <row r="380" ht="12.0" customHeight="1">
      <c r="A380" s="73">
        <v>45166.0</v>
      </c>
      <c r="B380" s="80">
        <v>0.0</v>
      </c>
      <c r="C380" s="79">
        <v>0.0</v>
      </c>
      <c r="D380" s="76">
        <v>0.0086</v>
      </c>
      <c r="E380" s="81">
        <v>0.0</v>
      </c>
    </row>
    <row r="381" ht="12.0" customHeight="1">
      <c r="A381" s="73">
        <v>45167.0</v>
      </c>
      <c r="B381" s="82">
        <v>0.0</v>
      </c>
      <c r="C381" s="75">
        <v>0.0</v>
      </c>
      <c r="D381" s="76">
        <v>0.0284</v>
      </c>
      <c r="E381" s="81">
        <v>0.0</v>
      </c>
    </row>
    <row r="382" ht="12.0" customHeight="1">
      <c r="A382" s="73">
        <v>45168.0</v>
      </c>
      <c r="B382" s="80">
        <v>0.0</v>
      </c>
      <c r="C382" s="79">
        <v>0.0</v>
      </c>
      <c r="D382" s="76">
        <v>-0.0166</v>
      </c>
      <c r="E382" s="81">
        <v>0.0</v>
      </c>
    </row>
    <row r="383" ht="12.0" customHeight="1">
      <c r="A383" s="73">
        <v>45169.0</v>
      </c>
      <c r="B383" s="82">
        <v>0.0</v>
      </c>
      <c r="C383" s="75">
        <v>0.0</v>
      </c>
      <c r="D383" s="76">
        <v>0.0</v>
      </c>
      <c r="E383" s="81">
        <v>0.0</v>
      </c>
    </row>
    <row r="384" ht="12.0" customHeight="1">
      <c r="A384" s="73">
        <v>45172.0</v>
      </c>
      <c r="B384" s="80">
        <v>0.0</v>
      </c>
      <c r="C384" s="79">
        <v>0.0</v>
      </c>
      <c r="D384" s="76">
        <v>0.0028</v>
      </c>
      <c r="E384" s="81">
        <v>0.0</v>
      </c>
    </row>
    <row r="385" ht="12.0" customHeight="1">
      <c r="A385" s="73">
        <v>45173.0</v>
      </c>
      <c r="B385" s="82">
        <v>0.0</v>
      </c>
      <c r="C385" s="75">
        <v>0.0</v>
      </c>
      <c r="D385" s="76">
        <v>0.0112</v>
      </c>
      <c r="E385" s="81">
        <v>0.0</v>
      </c>
    </row>
    <row r="386" ht="12.0" customHeight="1">
      <c r="A386" s="73">
        <v>45174.0</v>
      </c>
      <c r="B386" s="80">
        <v>0.0</v>
      </c>
      <c r="C386" s="79">
        <v>0.0</v>
      </c>
      <c r="D386" s="76">
        <v>-0.0083</v>
      </c>
      <c r="E386" s="81">
        <v>0.0</v>
      </c>
    </row>
    <row r="387" ht="12.0" customHeight="1">
      <c r="A387" s="73">
        <v>45176.0</v>
      </c>
      <c r="B387" s="82">
        <v>0.0</v>
      </c>
      <c r="C387" s="75">
        <v>0.0</v>
      </c>
      <c r="D387" s="76">
        <v>0.0028</v>
      </c>
      <c r="E387" s="81">
        <v>0.0</v>
      </c>
    </row>
    <row r="388" ht="12.0" customHeight="1">
      <c r="A388" s="73">
        <v>45179.0</v>
      </c>
      <c r="B388" s="80">
        <v>0.0</v>
      </c>
      <c r="C388" s="79">
        <v>0.0</v>
      </c>
      <c r="D388" s="76">
        <v>-0.0111</v>
      </c>
      <c r="E388" s="81">
        <v>0.0</v>
      </c>
    </row>
    <row r="389" ht="12.0" customHeight="1">
      <c r="A389" s="73">
        <v>45180.0</v>
      </c>
      <c r="B389" s="82">
        <v>0.0</v>
      </c>
      <c r="C389" s="75">
        <v>0.0</v>
      </c>
      <c r="D389" s="76">
        <v>-0.0282</v>
      </c>
      <c r="E389" s="81">
        <v>0.0</v>
      </c>
    </row>
    <row r="390" ht="12.0" customHeight="1">
      <c r="A390" s="73">
        <v>45181.0</v>
      </c>
      <c r="B390" s="80">
        <v>0.0</v>
      </c>
      <c r="C390" s="79">
        <v>0.0</v>
      </c>
      <c r="D390" s="76">
        <v>-0.0029</v>
      </c>
      <c r="E390" s="81">
        <v>0.0</v>
      </c>
    </row>
    <row r="391" ht="12.0" customHeight="1">
      <c r="A391" s="73">
        <v>45182.0</v>
      </c>
      <c r="B391" s="82">
        <v>0.0</v>
      </c>
      <c r="C391" s="75">
        <v>0.0</v>
      </c>
      <c r="D391" s="76">
        <v>0.0116</v>
      </c>
      <c r="E391" s="81">
        <v>0.0</v>
      </c>
    </row>
    <row r="392" ht="12.0" customHeight="1">
      <c r="A392" s="73">
        <v>45183.0</v>
      </c>
      <c r="B392" s="80">
        <v>0.0</v>
      </c>
      <c r="C392" s="79">
        <v>0.0</v>
      </c>
      <c r="D392" s="76">
        <v>0.0057</v>
      </c>
      <c r="E392" s="81">
        <v>0.0</v>
      </c>
    </row>
    <row r="393" ht="12.0" customHeight="1">
      <c r="A393" s="73">
        <v>45186.0</v>
      </c>
      <c r="B393" s="82">
        <v>0.0</v>
      </c>
      <c r="C393" s="75">
        <v>0.0</v>
      </c>
      <c r="D393" s="76">
        <v>-0.0086</v>
      </c>
      <c r="E393" s="81">
        <v>0.0</v>
      </c>
    </row>
    <row r="394" ht="12.0" customHeight="1">
      <c r="A394" s="73">
        <v>45187.0</v>
      </c>
      <c r="B394" s="80">
        <v>0.0</v>
      </c>
      <c r="C394" s="79">
        <v>0.0</v>
      </c>
      <c r="D394" s="76">
        <v>0.0115</v>
      </c>
      <c r="E394" s="81">
        <v>0.0</v>
      </c>
    </row>
    <row r="395" ht="12.0" customHeight="1">
      <c r="A395" s="73">
        <v>45188.0</v>
      </c>
      <c r="B395" s="82">
        <v>0.0</v>
      </c>
      <c r="C395" s="75">
        <v>0.0</v>
      </c>
      <c r="D395" s="76">
        <v>-0.0085</v>
      </c>
      <c r="E395" s="81">
        <v>0.0</v>
      </c>
    </row>
    <row r="396" ht="12.0" customHeight="1">
      <c r="A396" s="73">
        <v>45189.0</v>
      </c>
      <c r="B396" s="80">
        <v>0.0</v>
      </c>
      <c r="C396" s="79">
        <v>0.0</v>
      </c>
      <c r="D396" s="76">
        <v>-0.0057</v>
      </c>
      <c r="E396" s="81">
        <v>0.0</v>
      </c>
    </row>
    <row r="397" ht="12.0" customHeight="1">
      <c r="A397" s="73">
        <v>45190.0</v>
      </c>
      <c r="B397" s="82">
        <v>0.0</v>
      </c>
      <c r="C397" s="75">
        <v>0.0</v>
      </c>
      <c r="D397" s="76">
        <v>0.0145</v>
      </c>
      <c r="E397" s="81">
        <v>0.0</v>
      </c>
    </row>
    <row r="398" ht="12.0" customHeight="1">
      <c r="A398" s="73">
        <v>45193.0</v>
      </c>
      <c r="B398" s="80">
        <v>0.0</v>
      </c>
      <c r="C398" s="79">
        <v>0.0</v>
      </c>
      <c r="D398" s="76">
        <v>0.0997</v>
      </c>
      <c r="E398" s="81">
        <v>0.0</v>
      </c>
    </row>
    <row r="399" ht="12.0" customHeight="1">
      <c r="A399" s="73">
        <v>45194.0</v>
      </c>
      <c r="B399" s="82">
        <v>0.0</v>
      </c>
      <c r="C399" s="75">
        <v>0.0</v>
      </c>
      <c r="D399" s="76">
        <v>0.0337</v>
      </c>
      <c r="E399" s="81">
        <v>0.0</v>
      </c>
    </row>
    <row r="400" ht="12.0" customHeight="1">
      <c r="A400" s="73">
        <v>45195.0</v>
      </c>
      <c r="B400" s="80">
        <v>0.0</v>
      </c>
      <c r="C400" s="79">
        <v>0.0</v>
      </c>
      <c r="D400" s="76">
        <v>0.0376</v>
      </c>
      <c r="E400" s="81">
        <v>0.0</v>
      </c>
    </row>
    <row r="401" ht="12.0" customHeight="1">
      <c r="A401" s="73">
        <v>45196.0</v>
      </c>
      <c r="B401" s="82">
        <v>0.0</v>
      </c>
      <c r="C401" s="75">
        <v>0.0</v>
      </c>
      <c r="D401" s="76">
        <v>-0.0459</v>
      </c>
      <c r="E401" s="81">
        <v>0.0</v>
      </c>
    </row>
    <row r="402" ht="12.0" customHeight="1">
      <c r="A402" s="73">
        <v>45200.0</v>
      </c>
      <c r="B402" s="80">
        <v>0.0</v>
      </c>
      <c r="C402" s="79">
        <v>0.0</v>
      </c>
      <c r="D402" s="76">
        <v>-0.0304</v>
      </c>
      <c r="E402" s="81">
        <v>0.0</v>
      </c>
    </row>
    <row r="403" ht="12.0" customHeight="1">
      <c r="A403" s="73">
        <v>45201.0</v>
      </c>
      <c r="B403" s="82">
        <v>0.0</v>
      </c>
      <c r="C403" s="75">
        <v>0.0</v>
      </c>
      <c r="D403" s="76">
        <v>-0.0522</v>
      </c>
      <c r="E403" s="81">
        <v>0.0</v>
      </c>
    </row>
    <row r="404" ht="12.0" customHeight="1">
      <c r="A404" s="73">
        <v>45202.0</v>
      </c>
      <c r="B404" s="80">
        <v>0.0</v>
      </c>
      <c r="C404" s="79">
        <v>0.0</v>
      </c>
      <c r="D404" s="76">
        <v>0.022</v>
      </c>
      <c r="E404" s="81">
        <v>0.0</v>
      </c>
    </row>
    <row r="405" ht="12.0" customHeight="1">
      <c r="A405" s="73">
        <v>45203.0</v>
      </c>
      <c r="B405" s="82">
        <v>0.0</v>
      </c>
      <c r="C405" s="75">
        <v>0.0</v>
      </c>
      <c r="D405" s="76">
        <v>-0.027</v>
      </c>
      <c r="E405" s="81">
        <v>0.0</v>
      </c>
    </row>
    <row r="406" ht="12.0" customHeight="1">
      <c r="A406" s="73">
        <v>45204.0</v>
      </c>
      <c r="B406" s="80">
        <v>0.0</v>
      </c>
      <c r="C406" s="79">
        <v>0.0</v>
      </c>
      <c r="D406" s="76">
        <v>0.0</v>
      </c>
      <c r="E406" s="81">
        <v>0.0</v>
      </c>
    </row>
    <row r="407" ht="12.0" customHeight="1">
      <c r="A407" s="73">
        <v>45207.0</v>
      </c>
      <c r="B407" s="82">
        <v>0.0</v>
      </c>
      <c r="C407" s="75">
        <v>0.0</v>
      </c>
      <c r="D407" s="76">
        <v>0.0055</v>
      </c>
      <c r="E407" s="81">
        <v>0.0</v>
      </c>
    </row>
    <row r="408" ht="12.0" customHeight="1">
      <c r="A408" s="73">
        <v>45208.0</v>
      </c>
      <c r="B408" s="80">
        <v>0.0</v>
      </c>
      <c r="C408" s="79">
        <v>0.0</v>
      </c>
      <c r="D408" s="76">
        <v>-0.0358</v>
      </c>
      <c r="E408" s="81">
        <v>0.0</v>
      </c>
    </row>
    <row r="409" ht="12.0" customHeight="1">
      <c r="A409" s="73">
        <v>45209.0</v>
      </c>
      <c r="B409" s="82">
        <v>0.0</v>
      </c>
      <c r="C409" s="75">
        <v>0.0</v>
      </c>
      <c r="D409" s="76">
        <v>-0.0143</v>
      </c>
      <c r="E409" s="81">
        <v>0.0</v>
      </c>
    </row>
    <row r="410" ht="12.0" customHeight="1">
      <c r="A410" s="73">
        <v>45210.0</v>
      </c>
      <c r="B410" s="80">
        <v>0.0</v>
      </c>
      <c r="C410" s="79">
        <v>0.0</v>
      </c>
      <c r="D410" s="76">
        <v>0.0174</v>
      </c>
      <c r="E410" s="81">
        <v>0.0</v>
      </c>
    </row>
    <row r="411" ht="12.0" customHeight="1">
      <c r="A411" s="73">
        <v>45211.0</v>
      </c>
      <c r="B411" s="82">
        <v>0.0</v>
      </c>
      <c r="C411" s="75">
        <v>0.0</v>
      </c>
      <c r="D411" s="76">
        <v>0.0798</v>
      </c>
      <c r="E411" s="81">
        <v>0.0</v>
      </c>
    </row>
    <row r="412" ht="12.0" customHeight="1">
      <c r="A412" s="73">
        <v>45214.0</v>
      </c>
      <c r="B412" s="80">
        <v>0.0</v>
      </c>
      <c r="C412" s="79">
        <v>0.0</v>
      </c>
      <c r="D412" s="76">
        <v>-0.0317</v>
      </c>
      <c r="E412" s="81">
        <v>0.0</v>
      </c>
    </row>
    <row r="413" ht="12.0" customHeight="1">
      <c r="A413" s="73">
        <v>45215.0</v>
      </c>
      <c r="B413" s="82">
        <v>0.0</v>
      </c>
      <c r="C413" s="75">
        <v>0.0</v>
      </c>
      <c r="D413" s="76">
        <v>-0.0191</v>
      </c>
      <c r="E413" s="81">
        <v>0.0</v>
      </c>
    </row>
    <row r="414" ht="12.0" customHeight="1">
      <c r="A414" s="73">
        <v>45216.0</v>
      </c>
      <c r="B414" s="80">
        <v>0.0</v>
      </c>
      <c r="C414" s="79">
        <v>0.0</v>
      </c>
      <c r="D414" s="76">
        <v>0.0167</v>
      </c>
      <c r="E414" s="81">
        <v>0.0</v>
      </c>
    </row>
    <row r="415" ht="12.0" customHeight="1">
      <c r="A415" s="73">
        <v>45217.0</v>
      </c>
      <c r="B415" s="82">
        <v>0.0</v>
      </c>
      <c r="C415" s="75">
        <v>0.0</v>
      </c>
      <c r="D415" s="76">
        <v>0.0273</v>
      </c>
      <c r="E415" s="81">
        <v>0.0</v>
      </c>
    </row>
    <row r="416" ht="12.0" customHeight="1">
      <c r="A416" s="73">
        <v>45218.0</v>
      </c>
      <c r="B416" s="80">
        <v>0.0</v>
      </c>
      <c r="C416" s="79">
        <v>0.0</v>
      </c>
      <c r="D416" s="76">
        <v>-0.0133</v>
      </c>
      <c r="E416" s="81">
        <v>0.0</v>
      </c>
    </row>
    <row r="417" ht="12.0" customHeight="1">
      <c r="A417" s="73">
        <v>45221.0</v>
      </c>
      <c r="B417" s="82">
        <v>0.0</v>
      </c>
      <c r="C417" s="75">
        <v>0.0</v>
      </c>
      <c r="D417" s="76">
        <v>0.0</v>
      </c>
      <c r="E417" s="81">
        <v>0.0</v>
      </c>
    </row>
    <row r="418" ht="12.0" customHeight="1">
      <c r="A418" s="73">
        <v>45222.0</v>
      </c>
      <c r="B418" s="80">
        <v>0.0</v>
      </c>
      <c r="C418" s="79">
        <v>0.0</v>
      </c>
      <c r="D418" s="76">
        <v>-0.027</v>
      </c>
      <c r="E418" s="81">
        <v>0.0</v>
      </c>
    </row>
    <row r="419" ht="12.0" customHeight="1">
      <c r="A419" s="73">
        <v>45224.0</v>
      </c>
      <c r="B419" s="82">
        <v>0.0</v>
      </c>
      <c r="C419" s="75">
        <v>0.0</v>
      </c>
      <c r="D419" s="76">
        <v>0.0</v>
      </c>
      <c r="E419" s="81">
        <v>0.0</v>
      </c>
    </row>
    <row r="420" ht="12.0" customHeight="1">
      <c r="A420" s="73">
        <v>45225.0</v>
      </c>
      <c r="B420" s="80">
        <v>0.0</v>
      </c>
      <c r="C420" s="79">
        <v>0.0</v>
      </c>
      <c r="D420" s="76">
        <v>-0.0083</v>
      </c>
      <c r="E420" s="81">
        <v>0.0</v>
      </c>
    </row>
    <row r="421" ht="12.0" customHeight="1">
      <c r="A421" s="73">
        <v>45228.0</v>
      </c>
      <c r="B421" s="82">
        <v>0.0</v>
      </c>
      <c r="C421" s="75">
        <v>0.0</v>
      </c>
      <c r="D421" s="76">
        <v>-0.0112</v>
      </c>
      <c r="E421" s="81">
        <v>0.0</v>
      </c>
    </row>
    <row r="422" ht="12.0" customHeight="1">
      <c r="A422" s="73">
        <v>45229.0</v>
      </c>
      <c r="B422" s="80">
        <v>0.0</v>
      </c>
      <c r="C422" s="79">
        <v>0.0</v>
      </c>
      <c r="D422" s="76">
        <v>0.0085</v>
      </c>
      <c r="E422" s="81">
        <v>0.0</v>
      </c>
    </row>
    <row r="423" ht="12.0" customHeight="1">
      <c r="A423" s="73">
        <v>45230.0</v>
      </c>
      <c r="B423" s="82">
        <v>0.0</v>
      </c>
      <c r="C423" s="75">
        <v>0.0</v>
      </c>
      <c r="D423" s="76">
        <v>-0.0056</v>
      </c>
      <c r="E423" s="81">
        <v>0.0</v>
      </c>
    </row>
    <row r="424" ht="12.0" customHeight="1">
      <c r="A424" s="73">
        <v>45231.0</v>
      </c>
      <c r="B424" s="80">
        <v>0.0</v>
      </c>
      <c r="C424" s="79">
        <v>0.0</v>
      </c>
      <c r="D424" s="76">
        <v>0.0197</v>
      </c>
      <c r="E424" s="81">
        <v>0.0</v>
      </c>
    </row>
    <row r="425" ht="12.0" customHeight="1">
      <c r="A425" s="73">
        <v>45232.0</v>
      </c>
      <c r="B425" s="82">
        <v>0.0</v>
      </c>
      <c r="C425" s="75">
        <v>0.0</v>
      </c>
      <c r="D425" s="76">
        <v>-0.0055</v>
      </c>
      <c r="E425" s="81">
        <v>0.0</v>
      </c>
    </row>
    <row r="426" ht="12.0" customHeight="1">
      <c r="A426" s="73">
        <v>45235.0</v>
      </c>
      <c r="B426" s="80">
        <v>0.0</v>
      </c>
      <c r="C426" s="79">
        <v>0.0</v>
      </c>
      <c r="D426" s="76">
        <v>0.0028</v>
      </c>
      <c r="E426" s="81">
        <v>0.0</v>
      </c>
    </row>
    <row r="427" ht="12.0" customHeight="1">
      <c r="A427" s="73">
        <v>45236.0</v>
      </c>
      <c r="B427" s="82">
        <v>0.0</v>
      </c>
      <c r="C427" s="75">
        <v>0.0</v>
      </c>
      <c r="D427" s="76">
        <v>0.0249</v>
      </c>
      <c r="E427" s="81">
        <v>0.0</v>
      </c>
    </row>
    <row r="428" ht="12.0" customHeight="1">
      <c r="A428" s="73">
        <v>45237.0</v>
      </c>
      <c r="B428" s="80">
        <v>0.0</v>
      </c>
      <c r="C428" s="79">
        <v>0.0</v>
      </c>
      <c r="D428" s="76">
        <v>-0.0162</v>
      </c>
      <c r="E428" s="81">
        <v>0.0</v>
      </c>
    </row>
    <row r="429" ht="12.0" customHeight="1">
      <c r="A429" s="73">
        <v>45238.0</v>
      </c>
      <c r="B429" s="82">
        <v>0.0</v>
      </c>
      <c r="C429" s="75">
        <v>0.0</v>
      </c>
      <c r="D429" s="76">
        <v>-0.011</v>
      </c>
      <c r="E429" s="81">
        <v>0.0</v>
      </c>
    </row>
    <row r="430" ht="12.0" customHeight="1">
      <c r="A430" s="73">
        <v>45239.0</v>
      </c>
      <c r="B430" s="80">
        <v>0.0</v>
      </c>
      <c r="C430" s="79">
        <v>0.0</v>
      </c>
      <c r="D430" s="76">
        <v>0.0306</v>
      </c>
      <c r="E430" s="81">
        <v>0.0</v>
      </c>
    </row>
    <row r="431" ht="12.0" customHeight="1">
      <c r="A431" s="73">
        <v>45242.0</v>
      </c>
      <c r="B431" s="82">
        <v>0.0</v>
      </c>
      <c r="C431" s="75">
        <v>0.0</v>
      </c>
      <c r="D431" s="76">
        <v>-0.0189</v>
      </c>
      <c r="E431" s="81">
        <v>0.0</v>
      </c>
    </row>
    <row r="432" ht="12.0" customHeight="1">
      <c r="A432" s="73">
        <v>45243.0</v>
      </c>
      <c r="B432" s="80">
        <v>0.0</v>
      </c>
      <c r="C432" s="79">
        <v>0.0</v>
      </c>
      <c r="D432" s="76">
        <v>-0.0165</v>
      </c>
      <c r="E432" s="81">
        <v>0.0</v>
      </c>
    </row>
    <row r="433" ht="12.0" customHeight="1">
      <c r="A433" s="73">
        <v>45244.0</v>
      </c>
      <c r="B433" s="82">
        <v>0.0</v>
      </c>
      <c r="C433" s="75">
        <v>0.0</v>
      </c>
      <c r="D433" s="76">
        <v>-0.0112</v>
      </c>
      <c r="E433" s="81">
        <v>0.0</v>
      </c>
    </row>
    <row r="434" ht="12.0" customHeight="1">
      <c r="A434" s="73">
        <v>45245.0</v>
      </c>
      <c r="B434" s="80">
        <v>0.0</v>
      </c>
      <c r="C434" s="79">
        <v>0.0</v>
      </c>
      <c r="D434" s="76">
        <v>0.0028</v>
      </c>
      <c r="E434" s="81">
        <v>0.0</v>
      </c>
    </row>
    <row r="435" ht="12.0" customHeight="1">
      <c r="A435" s="73">
        <v>45246.0</v>
      </c>
      <c r="B435" s="82">
        <v>0.0</v>
      </c>
      <c r="C435" s="75">
        <v>0.0</v>
      </c>
      <c r="D435" s="76">
        <v>0.0</v>
      </c>
      <c r="E435" s="81">
        <v>0.0</v>
      </c>
    </row>
    <row r="436" ht="12.0" customHeight="1">
      <c r="A436" s="73">
        <v>45249.0</v>
      </c>
      <c r="B436" s="80">
        <v>0.0</v>
      </c>
      <c r="C436" s="79">
        <v>0.0</v>
      </c>
      <c r="D436" s="76">
        <v>-0.031</v>
      </c>
      <c r="E436" s="81">
        <v>0.0</v>
      </c>
    </row>
    <row r="437" ht="12.0" customHeight="1">
      <c r="A437" s="73">
        <v>45250.0</v>
      </c>
      <c r="B437" s="82">
        <v>0.0</v>
      </c>
      <c r="C437" s="75">
        <v>0.0</v>
      </c>
      <c r="D437" s="76">
        <v>-0.0087</v>
      </c>
      <c r="E437" s="81">
        <v>0.0</v>
      </c>
    </row>
    <row r="438" ht="12.0" customHeight="1">
      <c r="A438" s="73">
        <v>45251.0</v>
      </c>
      <c r="B438" s="80">
        <v>0.0</v>
      </c>
      <c r="C438" s="79">
        <v>0.0</v>
      </c>
      <c r="D438" s="76">
        <v>-0.0117</v>
      </c>
      <c r="E438" s="81">
        <v>0.0</v>
      </c>
    </row>
    <row r="439" ht="12.0" customHeight="1">
      <c r="A439" s="73">
        <v>45252.0</v>
      </c>
      <c r="B439" s="82">
        <v>0.0</v>
      </c>
      <c r="C439" s="75">
        <v>0.0</v>
      </c>
      <c r="D439" s="76">
        <v>0.0148</v>
      </c>
      <c r="E439" s="81">
        <v>0.0</v>
      </c>
    </row>
    <row r="440" ht="12.0" customHeight="1">
      <c r="A440" s="73">
        <v>45253.0</v>
      </c>
      <c r="B440" s="80">
        <v>0.0</v>
      </c>
      <c r="C440" s="79">
        <v>0.0</v>
      </c>
      <c r="D440" s="76">
        <v>0.0</v>
      </c>
      <c r="E440" s="81">
        <v>0.0</v>
      </c>
    </row>
    <row r="441" ht="12.0" customHeight="1">
      <c r="A441" s="73">
        <v>45256.0</v>
      </c>
      <c r="B441" s="82">
        <v>0.0</v>
      </c>
      <c r="C441" s="75">
        <v>0.0</v>
      </c>
      <c r="D441" s="76">
        <v>0.0</v>
      </c>
      <c r="E441" s="81">
        <v>0.0</v>
      </c>
    </row>
    <row r="442" ht="12.0" customHeight="1">
      <c r="A442" s="73">
        <v>45257.0</v>
      </c>
      <c r="B442" s="80">
        <v>0.0</v>
      </c>
      <c r="C442" s="79">
        <v>0.0</v>
      </c>
      <c r="D442" s="76">
        <v>-0.0175</v>
      </c>
      <c r="E442" s="81">
        <v>0.0</v>
      </c>
    </row>
    <row r="443" ht="12.0" customHeight="1">
      <c r="A443" s="73">
        <v>45258.0</v>
      </c>
      <c r="B443" s="82">
        <v>0.0</v>
      </c>
      <c r="C443" s="75">
        <v>0.0</v>
      </c>
      <c r="D443" s="76">
        <v>-0.0149</v>
      </c>
      <c r="E443" s="81">
        <v>0.0</v>
      </c>
    </row>
    <row r="444" ht="12.0" customHeight="1">
      <c r="A444" s="73">
        <v>45259.0</v>
      </c>
      <c r="B444" s="80">
        <v>0.0</v>
      </c>
      <c r="C444" s="79">
        <v>0.0</v>
      </c>
      <c r="D444" s="76">
        <v>0.0211</v>
      </c>
      <c r="E444" s="81">
        <v>0.0</v>
      </c>
    </row>
    <row r="445" ht="12.0" customHeight="1">
      <c r="A445" s="73">
        <v>45260.0</v>
      </c>
      <c r="B445" s="82">
        <v>0.0</v>
      </c>
      <c r="C445" s="75">
        <v>0.0</v>
      </c>
      <c r="D445" s="76">
        <v>0.0178</v>
      </c>
      <c r="E445" s="81">
        <v>0.0</v>
      </c>
    </row>
    <row r="446" ht="12.0" customHeight="1">
      <c r="A446" s="73">
        <v>45263.0</v>
      </c>
      <c r="B446" s="80">
        <v>0.0</v>
      </c>
      <c r="C446" s="79">
        <v>0.0</v>
      </c>
      <c r="D446" s="76">
        <v>0.0058</v>
      </c>
      <c r="E446" s="81">
        <v>0.0</v>
      </c>
    </row>
    <row r="447" ht="12.0" customHeight="1">
      <c r="A447" s="73">
        <v>45264.0</v>
      </c>
      <c r="B447" s="82">
        <v>0.0</v>
      </c>
      <c r="C447" s="75">
        <v>0.0</v>
      </c>
      <c r="D447" s="76">
        <v>0.0231</v>
      </c>
      <c r="E447" s="81">
        <v>0.0</v>
      </c>
    </row>
    <row r="448" ht="12.0" customHeight="1">
      <c r="A448" s="73">
        <v>45265.0</v>
      </c>
      <c r="B448" s="80">
        <v>0.0</v>
      </c>
      <c r="C448" s="79">
        <v>0.0</v>
      </c>
      <c r="D448" s="76">
        <v>-0.0085</v>
      </c>
      <c r="E448" s="81">
        <v>0.0</v>
      </c>
    </row>
    <row r="449" ht="12.0" customHeight="1">
      <c r="A449" s="73">
        <v>45266.0</v>
      </c>
      <c r="B449" s="82">
        <v>0.0</v>
      </c>
      <c r="C449" s="75">
        <v>0.0</v>
      </c>
      <c r="D449" s="76">
        <v>0.0057</v>
      </c>
      <c r="E449" s="81">
        <v>0.0</v>
      </c>
    </row>
    <row r="450" ht="12.0" customHeight="1">
      <c r="A450" s="73">
        <v>45267.0</v>
      </c>
      <c r="B450" s="80">
        <v>0.0</v>
      </c>
      <c r="C450" s="79">
        <v>0.0</v>
      </c>
      <c r="D450" s="76">
        <v>-0.0085</v>
      </c>
      <c r="E450" s="81">
        <v>0.0</v>
      </c>
    </row>
    <row r="451" ht="12.0" customHeight="1">
      <c r="A451" s="73">
        <v>45270.0</v>
      </c>
      <c r="B451" s="82">
        <v>0.0</v>
      </c>
      <c r="C451" s="75">
        <v>0.0</v>
      </c>
      <c r="D451" s="76">
        <v>-0.0086</v>
      </c>
      <c r="E451" s="81">
        <v>0.0</v>
      </c>
    </row>
    <row r="452" ht="12.0" customHeight="1">
      <c r="A452" s="73">
        <v>45271.0</v>
      </c>
      <c r="B452" s="80">
        <v>0.0</v>
      </c>
      <c r="C452" s="79">
        <v>0.0</v>
      </c>
      <c r="D452" s="76">
        <v>0.0231</v>
      </c>
      <c r="E452" s="81">
        <v>0.0</v>
      </c>
    </row>
    <row r="453" ht="12.0" customHeight="1">
      <c r="A453" s="73">
        <v>45272.0</v>
      </c>
      <c r="B453" s="82">
        <v>0.0</v>
      </c>
      <c r="C453" s="75">
        <v>0.0</v>
      </c>
      <c r="D453" s="76">
        <v>-0.0056</v>
      </c>
      <c r="E453" s="81">
        <v>0.0</v>
      </c>
    </row>
    <row r="454" ht="12.0" customHeight="1">
      <c r="A454" s="73">
        <v>45273.0</v>
      </c>
      <c r="B454" s="80">
        <v>0.0</v>
      </c>
      <c r="C454" s="79">
        <v>0.0</v>
      </c>
      <c r="D454" s="76">
        <v>-0.0085</v>
      </c>
      <c r="E454" s="81">
        <v>0.0</v>
      </c>
    </row>
    <row r="455" ht="12.0" customHeight="1">
      <c r="A455" s="73">
        <v>45274.0</v>
      </c>
      <c r="B455" s="82">
        <v>0.0</v>
      </c>
      <c r="C455" s="75">
        <v>0.0</v>
      </c>
      <c r="D455" s="76">
        <v>-0.0086</v>
      </c>
      <c r="E455" s="81">
        <v>0.0</v>
      </c>
    </row>
    <row r="456" ht="12.0" customHeight="1">
      <c r="A456" s="73">
        <v>45277.0</v>
      </c>
      <c r="B456" s="80">
        <v>0.0</v>
      </c>
      <c r="C456" s="79">
        <v>0.0</v>
      </c>
      <c r="D456" s="76">
        <v>-0.0115</v>
      </c>
      <c r="E456" s="81">
        <v>0.0</v>
      </c>
    </row>
    <row r="457" ht="12.0" customHeight="1">
      <c r="A457" s="73">
        <v>45278.0</v>
      </c>
      <c r="B457" s="82">
        <v>0.0</v>
      </c>
      <c r="C457" s="75">
        <v>0.0</v>
      </c>
      <c r="D457" s="76">
        <v>0.0</v>
      </c>
      <c r="E457" s="81">
        <v>0.0</v>
      </c>
    </row>
    <row r="458" ht="12.0" customHeight="1">
      <c r="A458" s="73">
        <v>45279.0</v>
      </c>
      <c r="B458" s="80">
        <v>0.0</v>
      </c>
      <c r="C458" s="79">
        <v>0.0</v>
      </c>
      <c r="D458" s="76">
        <v>0.0</v>
      </c>
      <c r="E458" s="81">
        <v>0.0</v>
      </c>
    </row>
    <row r="459" ht="12.0" customHeight="1">
      <c r="A459" s="73">
        <v>45280.0</v>
      </c>
      <c r="B459" s="82">
        <v>0.0</v>
      </c>
      <c r="C459" s="75">
        <v>0.0</v>
      </c>
      <c r="D459" s="76">
        <v>0.0</v>
      </c>
      <c r="E459" s="81">
        <v>0.0</v>
      </c>
    </row>
    <row r="460" ht="12.0" customHeight="1">
      <c r="A460" s="73">
        <v>45281.0</v>
      </c>
      <c r="B460" s="80">
        <v>0.0</v>
      </c>
      <c r="C460" s="79">
        <v>0.0</v>
      </c>
      <c r="D460" s="76">
        <v>-0.0087</v>
      </c>
      <c r="E460" s="81">
        <v>0.0</v>
      </c>
    </row>
    <row r="461" ht="12.0" customHeight="1">
      <c r="A461" s="73">
        <v>45284.0</v>
      </c>
      <c r="B461" s="82">
        <v>0.0</v>
      </c>
      <c r="C461" s="75">
        <v>0.0</v>
      </c>
      <c r="D461" s="76">
        <v>-0.0059</v>
      </c>
      <c r="E461" s="81">
        <v>0.0</v>
      </c>
    </row>
    <row r="462" ht="12.0" customHeight="1">
      <c r="A462" s="73">
        <v>45286.0</v>
      </c>
      <c r="B462" s="80">
        <v>0.0</v>
      </c>
      <c r="C462" s="79">
        <v>0.0</v>
      </c>
      <c r="D462" s="76">
        <v>0.003</v>
      </c>
      <c r="E462" s="81">
        <v>0.0</v>
      </c>
    </row>
    <row r="463" ht="12.0" customHeight="1">
      <c r="A463" s="73">
        <v>45287.0</v>
      </c>
      <c r="B463" s="82">
        <v>0.0</v>
      </c>
      <c r="C463" s="75">
        <v>0.0</v>
      </c>
      <c r="D463" s="76">
        <v>0.0118</v>
      </c>
      <c r="E463" s="81">
        <v>0.0</v>
      </c>
    </row>
    <row r="464" ht="12.0" customHeight="1">
      <c r="A464" s="73">
        <v>45288.0</v>
      </c>
      <c r="B464" s="80">
        <v>0.0</v>
      </c>
      <c r="C464" s="75">
        <v>0.0</v>
      </c>
      <c r="D464" s="76">
        <v>0.0058</v>
      </c>
      <c r="E464" s="81">
        <v>0.0</v>
      </c>
    </row>
    <row r="465" ht="12.0" customHeight="1">
      <c r="A465" s="73">
        <v>45292.0</v>
      </c>
      <c r="B465" s="82">
        <v>0.0</v>
      </c>
      <c r="C465" s="75">
        <v>0.0</v>
      </c>
      <c r="D465" s="76">
        <v>0.0029</v>
      </c>
      <c r="E465" s="81">
        <v>0.0</v>
      </c>
    </row>
    <row r="466" ht="12.0" customHeight="1">
      <c r="A466" s="73">
        <v>45293.0</v>
      </c>
      <c r="B466" s="80">
        <v>0.0</v>
      </c>
      <c r="C466" s="79">
        <v>0.0</v>
      </c>
      <c r="D466" s="76">
        <v>-0.0116</v>
      </c>
      <c r="E466" s="81">
        <v>0.0</v>
      </c>
    </row>
    <row r="467" ht="12.0" customHeight="1">
      <c r="A467" s="73">
        <v>45294.0</v>
      </c>
      <c r="B467" s="82">
        <v>0.0</v>
      </c>
      <c r="C467" s="75">
        <v>0.0</v>
      </c>
      <c r="D467" s="76">
        <v>-0.0029</v>
      </c>
      <c r="E467" s="81">
        <v>0.0</v>
      </c>
    </row>
    <row r="468" ht="12.0" customHeight="1">
      <c r="A468" s="73">
        <v>45295.0</v>
      </c>
      <c r="B468" s="80">
        <v>0.0</v>
      </c>
      <c r="C468" s="79">
        <v>0.0</v>
      </c>
      <c r="D468" s="76">
        <v>0.0</v>
      </c>
      <c r="E468" s="81">
        <v>0.0</v>
      </c>
    </row>
    <row r="469" ht="12.0" customHeight="1">
      <c r="A469" s="73">
        <v>45299.0</v>
      </c>
      <c r="B469" s="82">
        <v>0.0</v>
      </c>
      <c r="C469" s="75">
        <v>0.0</v>
      </c>
      <c r="D469" s="76">
        <v>0.0147</v>
      </c>
      <c r="E469" s="81">
        <v>0.0</v>
      </c>
    </row>
    <row r="470" ht="12.0" customHeight="1">
      <c r="A470" s="73">
        <v>45300.0</v>
      </c>
      <c r="B470" s="80">
        <v>0.0</v>
      </c>
      <c r="C470" s="79">
        <v>0.0</v>
      </c>
      <c r="D470" s="76">
        <v>-0.0087</v>
      </c>
      <c r="E470" s="81">
        <v>0.0</v>
      </c>
    </row>
    <row r="471" ht="12.0" customHeight="1">
      <c r="A471" s="73">
        <v>45301.0</v>
      </c>
      <c r="B471" s="82">
        <v>0.0</v>
      </c>
      <c r="C471" s="75">
        <v>0.0</v>
      </c>
      <c r="D471" s="76">
        <v>0.0233</v>
      </c>
      <c r="E471" s="81">
        <v>0.0</v>
      </c>
    </row>
    <row r="472" ht="12.0" customHeight="1">
      <c r="A472" s="73">
        <v>45302.0</v>
      </c>
      <c r="B472" s="80">
        <v>0.0</v>
      </c>
      <c r="C472" s="79">
        <v>0.0</v>
      </c>
      <c r="D472" s="76">
        <v>0.037</v>
      </c>
      <c r="E472" s="81">
        <v>0.0</v>
      </c>
    </row>
    <row r="473" ht="12.0" customHeight="1">
      <c r="A473" s="73">
        <v>45305.0</v>
      </c>
      <c r="B473" s="82">
        <v>0.0</v>
      </c>
      <c r="C473" s="75">
        <v>0.0</v>
      </c>
      <c r="D473" s="76">
        <v>-0.0165</v>
      </c>
      <c r="E473" s="81">
        <v>0.0</v>
      </c>
    </row>
    <row r="474" ht="12.0" customHeight="1">
      <c r="A474" s="73">
        <v>45306.0</v>
      </c>
      <c r="B474" s="80">
        <v>0.0</v>
      </c>
      <c r="C474" s="79">
        <v>0.0</v>
      </c>
      <c r="D474" s="76">
        <v>-0.0028</v>
      </c>
      <c r="E474" s="81">
        <v>0.0</v>
      </c>
    </row>
    <row r="475" ht="12.0" customHeight="1">
      <c r="A475" s="73">
        <v>45307.0</v>
      </c>
      <c r="B475" s="82">
        <v>0.0</v>
      </c>
      <c r="C475" s="75">
        <v>0.0</v>
      </c>
      <c r="D475" s="76">
        <v>0.0168</v>
      </c>
      <c r="E475" s="81">
        <v>0.0</v>
      </c>
    </row>
    <row r="476" ht="12.0" customHeight="1">
      <c r="A476" s="73">
        <v>45308.0</v>
      </c>
      <c r="B476" s="80">
        <v>0.0</v>
      </c>
      <c r="C476" s="79">
        <v>0.0</v>
      </c>
      <c r="D476" s="76">
        <v>0.0028</v>
      </c>
      <c r="E476" s="81">
        <v>0.0</v>
      </c>
    </row>
    <row r="477" ht="12.0" customHeight="1">
      <c r="A477" s="73">
        <v>45309.0</v>
      </c>
      <c r="B477" s="82">
        <v>0.0</v>
      </c>
      <c r="C477" s="75">
        <v>0.0</v>
      </c>
      <c r="D477" s="76">
        <v>-0.0192</v>
      </c>
      <c r="E477" s="81">
        <v>0.0</v>
      </c>
    </row>
    <row r="478" ht="12.0" customHeight="1">
      <c r="A478" s="73">
        <v>45312.0</v>
      </c>
      <c r="B478" s="80">
        <v>0.0</v>
      </c>
      <c r="C478" s="79">
        <v>0.0</v>
      </c>
      <c r="D478" s="76">
        <v>-0.0168</v>
      </c>
      <c r="E478" s="81">
        <v>0.0</v>
      </c>
    </row>
    <row r="479" ht="12.0" customHeight="1">
      <c r="A479" s="73">
        <v>45313.0</v>
      </c>
      <c r="B479" s="82">
        <v>0.0</v>
      </c>
      <c r="C479" s="75">
        <v>-0.0873</v>
      </c>
      <c r="D479" s="76">
        <v>0.0285</v>
      </c>
      <c r="E479" s="81">
        <v>0.0</v>
      </c>
    </row>
    <row r="480" ht="12.0" customHeight="1">
      <c r="A480" s="73">
        <v>45314.0</v>
      </c>
      <c r="B480" s="80">
        <v>0.0</v>
      </c>
      <c r="C480" s="79">
        <v>-0.0996</v>
      </c>
      <c r="D480" s="76">
        <v>0.0055</v>
      </c>
      <c r="E480" s="81">
        <v>0.0</v>
      </c>
    </row>
    <row r="481" ht="12.0" customHeight="1">
      <c r="A481" s="73">
        <v>45315.0</v>
      </c>
      <c r="B481" s="82">
        <v>0.0</v>
      </c>
      <c r="C481" s="75">
        <v>-0.0767</v>
      </c>
      <c r="D481" s="76">
        <v>-0.0193</v>
      </c>
      <c r="E481" s="81">
        <v>0.0</v>
      </c>
    </row>
    <row r="482" ht="12.0" customHeight="1">
      <c r="A482" s="73">
        <v>45316.0</v>
      </c>
      <c r="B482" s="80">
        <v>0.0</v>
      </c>
      <c r="C482" s="79">
        <v>-0.0157</v>
      </c>
      <c r="D482" s="76">
        <v>-0.0197</v>
      </c>
      <c r="E482" s="81">
        <v>0.0</v>
      </c>
    </row>
    <row r="483" ht="12.0" customHeight="1">
      <c r="A483" s="73">
        <v>45319.0</v>
      </c>
      <c r="B483" s="82">
        <v>0.0</v>
      </c>
      <c r="C483" s="75">
        <v>0.0012</v>
      </c>
      <c r="D483" s="76">
        <v>-0.0229</v>
      </c>
      <c r="E483" s="81">
        <v>0.0</v>
      </c>
    </row>
    <row r="484" ht="12.0" customHeight="1">
      <c r="A484" s="73">
        <v>45320.0</v>
      </c>
      <c r="B484" s="80">
        <v>0.0</v>
      </c>
      <c r="C484" s="79">
        <v>0.033</v>
      </c>
      <c r="D484" s="76">
        <v>-0.0029</v>
      </c>
      <c r="E484" s="81">
        <v>0.0</v>
      </c>
    </row>
    <row r="485" ht="12.0" customHeight="1">
      <c r="A485" s="73">
        <v>45321.0</v>
      </c>
      <c r="B485" s="82">
        <v>0.0</v>
      </c>
      <c r="C485" s="75">
        <v>-0.0509</v>
      </c>
      <c r="D485" s="76">
        <v>0.0265</v>
      </c>
      <c r="E485" s="81">
        <v>0.0</v>
      </c>
    </row>
    <row r="486" ht="12.0" customHeight="1">
      <c r="A486" s="73">
        <v>45322.0</v>
      </c>
      <c r="B486" s="80">
        <v>0.0</v>
      </c>
      <c r="C486" s="79">
        <v>0.0143</v>
      </c>
      <c r="D486" s="76">
        <v>-0.0287</v>
      </c>
      <c r="E486" s="81">
        <v>0.0</v>
      </c>
    </row>
    <row r="487" ht="12.0" customHeight="1">
      <c r="A487" s="73">
        <v>45323.0</v>
      </c>
      <c r="B487" s="82">
        <v>0.0</v>
      </c>
      <c r="C487" s="75">
        <v>0.0092</v>
      </c>
      <c r="D487" s="76">
        <v>0.0236</v>
      </c>
      <c r="E487" s="81">
        <v>0.0</v>
      </c>
    </row>
    <row r="488" ht="12.0" customHeight="1">
      <c r="A488" s="73">
        <v>45326.0</v>
      </c>
      <c r="B488" s="80">
        <v>0.0</v>
      </c>
      <c r="C488" s="79">
        <v>0.0073</v>
      </c>
      <c r="D488" s="76">
        <v>0.0086</v>
      </c>
      <c r="E488" s="81">
        <v>0.0</v>
      </c>
    </row>
    <row r="489" ht="12.0" customHeight="1">
      <c r="A489" s="73">
        <v>45327.0</v>
      </c>
      <c r="B489" s="82">
        <v>0.0</v>
      </c>
      <c r="C489" s="75">
        <v>0.0544</v>
      </c>
      <c r="D489" s="76">
        <v>0.0371</v>
      </c>
      <c r="E489" s="81">
        <v>0.0</v>
      </c>
    </row>
    <row r="490" ht="12.0" customHeight="1">
      <c r="A490" s="73">
        <v>45328.0</v>
      </c>
      <c r="B490" s="80">
        <v>0.0</v>
      </c>
      <c r="C490" s="79">
        <v>-0.0138</v>
      </c>
      <c r="D490" s="76">
        <v>-0.0083</v>
      </c>
      <c r="E490" s="81">
        <v>0.0</v>
      </c>
    </row>
    <row r="491" ht="12.0" customHeight="1">
      <c r="A491" s="73">
        <v>45329.0</v>
      </c>
      <c r="B491" s="82">
        <v>0.0</v>
      </c>
      <c r="C491" s="75">
        <v>-0.0128</v>
      </c>
      <c r="D491" s="76">
        <v>0.0333</v>
      </c>
      <c r="E491" s="81">
        <v>0.0</v>
      </c>
    </row>
    <row r="492" ht="12.0" customHeight="1">
      <c r="A492" s="73">
        <v>45330.0</v>
      </c>
      <c r="B492" s="80">
        <v>0.0</v>
      </c>
      <c r="C492" s="79">
        <v>0.0059</v>
      </c>
      <c r="D492" s="76">
        <v>-0.0054</v>
      </c>
      <c r="E492" s="81">
        <v>0.0</v>
      </c>
    </row>
    <row r="493" ht="12.0" customHeight="1">
      <c r="A493" s="73">
        <v>45333.0</v>
      </c>
      <c r="B493" s="82">
        <v>0.0</v>
      </c>
      <c r="C493" s="75">
        <v>0.0129</v>
      </c>
      <c r="D493" s="76">
        <v>0.0081</v>
      </c>
      <c r="E493" s="81">
        <v>0.0</v>
      </c>
    </row>
    <row r="494" ht="12.0" customHeight="1">
      <c r="A494" s="73">
        <v>45334.0</v>
      </c>
      <c r="B494" s="80">
        <v>0.0</v>
      </c>
      <c r="C494" s="79">
        <v>-0.0254</v>
      </c>
      <c r="D494" s="76">
        <v>0.0027</v>
      </c>
      <c r="E494" s="81">
        <v>0.0</v>
      </c>
    </row>
    <row r="495" ht="12.0" customHeight="1">
      <c r="A495" s="73">
        <v>45335.0</v>
      </c>
      <c r="B495" s="82">
        <v>0.0</v>
      </c>
      <c r="C495" s="75">
        <v>-0.0059</v>
      </c>
      <c r="D495" s="76">
        <v>0.0401</v>
      </c>
      <c r="E495" s="81">
        <v>0.0</v>
      </c>
    </row>
    <row r="496" ht="12.0" customHeight="1">
      <c r="A496" s="73">
        <v>45336.0</v>
      </c>
      <c r="B496" s="80">
        <v>0.0</v>
      </c>
      <c r="C496" s="79">
        <v>-0.0119</v>
      </c>
      <c r="D496" s="76">
        <v>-0.036</v>
      </c>
      <c r="E496" s="81">
        <v>0.0</v>
      </c>
    </row>
    <row r="497" ht="12.0" customHeight="1">
      <c r="A497" s="73">
        <v>45337.0</v>
      </c>
      <c r="B497" s="82">
        <v>0.0</v>
      </c>
      <c r="C497" s="75">
        <v>-0.0278</v>
      </c>
      <c r="D497" s="76">
        <v>-0.0027</v>
      </c>
      <c r="E497" s="77">
        <v>0.04</v>
      </c>
    </row>
    <row r="498" ht="12.0" customHeight="1">
      <c r="A498" s="73">
        <v>45340.0</v>
      </c>
      <c r="B498" s="80">
        <v>0.0</v>
      </c>
      <c r="C498" s="79">
        <v>-0.0453</v>
      </c>
      <c r="D498" s="76">
        <v>-0.0187</v>
      </c>
      <c r="E498" s="81">
        <v>-0.0353</v>
      </c>
    </row>
    <row r="499" ht="12.0" customHeight="1">
      <c r="A499" s="73">
        <v>45341.0</v>
      </c>
      <c r="B499" s="82">
        <v>0.0</v>
      </c>
      <c r="C499" s="75">
        <v>-0.0039</v>
      </c>
      <c r="D499" s="76">
        <v>0.0</v>
      </c>
      <c r="E499" s="81">
        <v>-0.0033</v>
      </c>
    </row>
    <row r="500" ht="12.0" customHeight="1">
      <c r="A500" s="73">
        <v>45342.0</v>
      </c>
      <c r="B500" s="80">
        <v>0.0</v>
      </c>
      <c r="C500" s="79">
        <v>-0.0222</v>
      </c>
      <c r="D500" s="76">
        <v>0.0027</v>
      </c>
      <c r="E500" s="81">
        <v>0.0</v>
      </c>
    </row>
    <row r="501" ht="12.0" customHeight="1">
      <c r="A501" s="73">
        <v>45344.0</v>
      </c>
      <c r="B501" s="82">
        <v>0.0</v>
      </c>
      <c r="C501" s="75">
        <v>-0.01</v>
      </c>
      <c r="D501" s="76">
        <v>-0.0217</v>
      </c>
      <c r="E501" s="81">
        <v>0.0</v>
      </c>
    </row>
    <row r="502" ht="12.0" customHeight="1">
      <c r="A502" s="73">
        <v>45347.0</v>
      </c>
      <c r="B502" s="80">
        <v>0.0</v>
      </c>
      <c r="C502" s="79">
        <v>0.0135</v>
      </c>
      <c r="D502" s="76">
        <v>-0.0056</v>
      </c>
      <c r="E502" s="81">
        <v>0.0</v>
      </c>
    </row>
    <row r="503" ht="12.0" customHeight="1">
      <c r="A503" s="73">
        <v>45349.0</v>
      </c>
      <c r="B503" s="82">
        <v>0.0</v>
      </c>
      <c r="C503" s="75">
        <v>0.0253</v>
      </c>
      <c r="D503" s="76">
        <v>0.0028</v>
      </c>
      <c r="E503" s="77">
        <v>0.0133</v>
      </c>
    </row>
    <row r="504" ht="12.0" customHeight="1">
      <c r="A504" s="73">
        <v>45350.0</v>
      </c>
      <c r="B504" s="80">
        <v>0.0</v>
      </c>
      <c r="C504" s="79">
        <v>-0.0227</v>
      </c>
      <c r="D504" s="76">
        <v>0.0028</v>
      </c>
      <c r="E504" s="81">
        <v>-0.0132</v>
      </c>
    </row>
    <row r="505" ht="12.0" customHeight="1">
      <c r="A505" s="73">
        <v>45354.0</v>
      </c>
      <c r="B505" s="82">
        <v>-0.0872</v>
      </c>
      <c r="C505" s="75">
        <v>-0.0126</v>
      </c>
      <c r="D505" s="76">
        <v>-0.0111</v>
      </c>
      <c r="E505" s="81">
        <v>0.0</v>
      </c>
    </row>
    <row r="506" ht="12.0" customHeight="1">
      <c r="A506" s="73">
        <v>45355.0</v>
      </c>
      <c r="B506" s="80">
        <v>-0.0168</v>
      </c>
      <c r="C506" s="79">
        <v>0.0027</v>
      </c>
      <c r="D506" s="76">
        <v>-0.0112</v>
      </c>
      <c r="E506" s="81">
        <v>0.0</v>
      </c>
    </row>
    <row r="507" ht="12.0" customHeight="1">
      <c r="A507" s="73">
        <v>45356.0</v>
      </c>
      <c r="B507" s="82">
        <v>-0.0179</v>
      </c>
      <c r="C507" s="75">
        <v>0.0034</v>
      </c>
      <c r="D507" s="76">
        <v>0.0227</v>
      </c>
      <c r="E507" s="81">
        <v>0.0</v>
      </c>
    </row>
    <row r="508" ht="12.0" customHeight="1">
      <c r="A508" s="73">
        <v>45357.0</v>
      </c>
      <c r="B508" s="80">
        <v>0.0162</v>
      </c>
      <c r="C508" s="79">
        <v>0.0074</v>
      </c>
      <c r="D508" s="76">
        <v>-0.0111</v>
      </c>
      <c r="E508" s="81">
        <v>0.0</v>
      </c>
    </row>
    <row r="509" ht="12.0" customHeight="1">
      <c r="A509" s="73">
        <v>45358.0</v>
      </c>
      <c r="B509" s="82">
        <v>-0.0125</v>
      </c>
      <c r="C509" s="75">
        <v>-0.0133</v>
      </c>
      <c r="D509" s="76">
        <v>-0.0028</v>
      </c>
      <c r="E509" s="81">
        <v>0.0</v>
      </c>
    </row>
    <row r="510" ht="12.0" customHeight="1">
      <c r="A510" s="73">
        <v>45361.0</v>
      </c>
      <c r="B510" s="80">
        <v>-0.0122</v>
      </c>
      <c r="C510" s="79">
        <v>-0.0047</v>
      </c>
      <c r="D510" s="76">
        <v>-0.0169</v>
      </c>
      <c r="E510" s="81">
        <v>0.0</v>
      </c>
    </row>
    <row r="511" ht="12.0" customHeight="1">
      <c r="A511" s="73">
        <v>45362.0</v>
      </c>
      <c r="B511" s="82">
        <v>-0.0152</v>
      </c>
      <c r="C511" s="75">
        <v>-0.0149</v>
      </c>
      <c r="D511" s="76">
        <v>-0.0115</v>
      </c>
      <c r="E511" s="81">
        <v>0.0</v>
      </c>
    </row>
    <row r="512" ht="12.0" customHeight="1">
      <c r="A512" s="73">
        <v>45363.0</v>
      </c>
      <c r="B512" s="80">
        <v>-0.0069</v>
      </c>
      <c r="C512" s="79">
        <v>-0.0165</v>
      </c>
      <c r="D512" s="76">
        <v>0.0087</v>
      </c>
      <c r="E512" s="81">
        <v>0.0</v>
      </c>
    </row>
    <row r="513" ht="12.0" customHeight="1">
      <c r="A513" s="73">
        <v>45364.0</v>
      </c>
      <c r="B513" s="82">
        <v>-0.0151</v>
      </c>
      <c r="C513" s="75">
        <v>-0.0105</v>
      </c>
      <c r="D513" s="76">
        <v>-0.0201</v>
      </c>
      <c r="E513" s="81">
        <v>0.0</v>
      </c>
    </row>
    <row r="514" ht="12.0" customHeight="1">
      <c r="A514" s="73">
        <v>45365.0</v>
      </c>
      <c r="B514" s="80">
        <v>0.0087</v>
      </c>
      <c r="C514" s="79">
        <v>0.0028</v>
      </c>
      <c r="D514" s="76">
        <v>-0.0117</v>
      </c>
      <c r="E514" s="81">
        <v>0.0</v>
      </c>
    </row>
    <row r="515" ht="12.0" customHeight="1">
      <c r="A515" s="73">
        <v>45369.0</v>
      </c>
      <c r="B515" s="82">
        <v>8.0E-4</v>
      </c>
      <c r="C515" s="75">
        <v>-0.0134</v>
      </c>
      <c r="D515" s="76">
        <v>0.0089</v>
      </c>
      <c r="E515" s="81">
        <v>-0.1</v>
      </c>
    </row>
    <row r="516" ht="12.0" customHeight="1">
      <c r="A516" s="73">
        <v>45370.0</v>
      </c>
      <c r="B516" s="80">
        <v>-0.0041</v>
      </c>
      <c r="C516" s="79">
        <v>-0.0228</v>
      </c>
      <c r="D516" s="76">
        <v>-0.0147</v>
      </c>
      <c r="E516" s="81">
        <v>-0.0148</v>
      </c>
    </row>
    <row r="517" ht="12.0" customHeight="1">
      <c r="A517" s="73">
        <v>45371.0</v>
      </c>
      <c r="B517" s="82">
        <v>-0.0074</v>
      </c>
      <c r="C517" s="75">
        <v>0.0197</v>
      </c>
      <c r="D517" s="76">
        <v>-0.0179</v>
      </c>
      <c r="E517" s="77">
        <v>0.0789</v>
      </c>
    </row>
    <row r="518" ht="12.0" customHeight="1">
      <c r="A518" s="73">
        <v>45372.0</v>
      </c>
      <c r="B518" s="80">
        <v>-4.0E-4</v>
      </c>
      <c r="C518" s="79">
        <v>0.02</v>
      </c>
      <c r="D518" s="76">
        <v>0.0182</v>
      </c>
      <c r="E518" s="81">
        <v>-0.0557</v>
      </c>
    </row>
    <row r="519" ht="12.0" customHeight="1">
      <c r="A519" s="73">
        <v>45375.0</v>
      </c>
      <c r="B519" s="82">
        <v>0.0067</v>
      </c>
      <c r="C519" s="75">
        <v>-0.0203</v>
      </c>
      <c r="D519" s="76">
        <v>0.0119</v>
      </c>
      <c r="E519" s="81">
        <v>-0.0148</v>
      </c>
    </row>
    <row r="520" ht="12.0" customHeight="1">
      <c r="A520" s="73">
        <v>45376.0</v>
      </c>
      <c r="B520" s="80">
        <v>-0.0025</v>
      </c>
      <c r="C520" s="79">
        <v>-0.0186</v>
      </c>
      <c r="D520" s="76">
        <v>-0.0206</v>
      </c>
      <c r="E520" s="81">
        <v>-0.0037</v>
      </c>
    </row>
    <row r="521" ht="12.0" customHeight="1">
      <c r="A521" s="73">
        <v>45378.0</v>
      </c>
      <c r="B521" s="82">
        <v>-0.012</v>
      </c>
      <c r="C521" s="75">
        <v>-0.0102</v>
      </c>
      <c r="D521" s="76">
        <v>-0.0241</v>
      </c>
      <c r="E521" s="77">
        <v>0.0301</v>
      </c>
    </row>
    <row r="522" ht="12.0" customHeight="1">
      <c r="A522" s="73">
        <v>45379.0</v>
      </c>
      <c r="B522" s="80">
        <v>-0.0122</v>
      </c>
      <c r="C522" s="79">
        <v>-0.0044</v>
      </c>
      <c r="D522" s="76">
        <v>-0.0309</v>
      </c>
      <c r="E522" s="77">
        <v>0.0073</v>
      </c>
    </row>
    <row r="523" ht="12.0" customHeight="1">
      <c r="A523" s="73">
        <v>45382.0</v>
      </c>
      <c r="B523" s="82">
        <v>0.0085</v>
      </c>
      <c r="C523" s="75">
        <v>0.0096</v>
      </c>
      <c r="D523" s="76">
        <v>0.0191</v>
      </c>
      <c r="E523" s="81">
        <v>-0.0326</v>
      </c>
    </row>
    <row r="524" ht="12.0" customHeight="1">
      <c r="A524" s="73">
        <v>45383.0</v>
      </c>
      <c r="B524" s="80">
        <v>-0.0038</v>
      </c>
      <c r="C524" s="79">
        <v>-0.022</v>
      </c>
      <c r="D524" s="76">
        <v>0.0063</v>
      </c>
      <c r="E524" s="77">
        <v>0.0112</v>
      </c>
    </row>
    <row r="525" ht="12.0" customHeight="1">
      <c r="A525" s="73">
        <v>45384.0</v>
      </c>
      <c r="B525" s="82">
        <v>0.0034</v>
      </c>
      <c r="C525" s="75">
        <v>-0.021</v>
      </c>
      <c r="D525" s="76">
        <v>0.0062</v>
      </c>
      <c r="E525" s="77">
        <v>0.0037</v>
      </c>
    </row>
    <row r="526" ht="12.0" customHeight="1">
      <c r="A526" s="73">
        <v>45385.0</v>
      </c>
      <c r="B526" s="80">
        <v>0.008</v>
      </c>
      <c r="C526" s="79">
        <v>0.023</v>
      </c>
      <c r="D526" s="76">
        <v>-0.0216</v>
      </c>
      <c r="E526" s="81">
        <v>-0.0074</v>
      </c>
    </row>
    <row r="527" ht="12.0" customHeight="1">
      <c r="A527" s="73">
        <v>45386.0</v>
      </c>
      <c r="B527" s="82">
        <v>0.0025</v>
      </c>
      <c r="C527" s="75">
        <v>0.0172</v>
      </c>
      <c r="D527" s="76">
        <v>0.0189</v>
      </c>
      <c r="E527" s="81">
        <v>0.0</v>
      </c>
    </row>
    <row r="528" ht="12.0" customHeight="1">
      <c r="A528" s="73">
        <v>45390.0</v>
      </c>
      <c r="B528" s="80">
        <v>0.0</v>
      </c>
      <c r="C528" s="79">
        <v>0.0051</v>
      </c>
      <c r="D528" s="76">
        <v>-0.0031</v>
      </c>
      <c r="E528" s="81">
        <v>-0.0037</v>
      </c>
    </row>
    <row r="529" ht="12.0" customHeight="1">
      <c r="A529" s="73">
        <v>45391.0</v>
      </c>
      <c r="B529" s="82">
        <v>-8.0E-4</v>
      </c>
      <c r="C529" s="75">
        <v>0.0124</v>
      </c>
      <c r="D529" s="76">
        <v>0.028</v>
      </c>
      <c r="E529" s="81">
        <v>-0.0187</v>
      </c>
    </row>
    <row r="530" ht="12.0" customHeight="1">
      <c r="A530" s="73">
        <v>45397.0</v>
      </c>
      <c r="B530" s="80">
        <v>-0.0046</v>
      </c>
      <c r="C530" s="79">
        <v>-0.0289</v>
      </c>
      <c r="D530" s="76">
        <v>0.003</v>
      </c>
      <c r="E530" s="81">
        <v>0.0</v>
      </c>
    </row>
    <row r="531" ht="12.0" customHeight="1">
      <c r="A531" s="73">
        <v>45398.0</v>
      </c>
      <c r="B531" s="82">
        <v>-0.0117</v>
      </c>
      <c r="C531" s="75">
        <v>-0.0045</v>
      </c>
      <c r="D531" s="76">
        <v>-0.0241</v>
      </c>
      <c r="E531" s="81">
        <v>-0.0152</v>
      </c>
    </row>
    <row r="532" ht="12.0" customHeight="1">
      <c r="A532" s="73">
        <v>45399.0</v>
      </c>
      <c r="B532" s="80">
        <v>0.0034</v>
      </c>
      <c r="C532" s="79">
        <v>-0.0082</v>
      </c>
      <c r="D532" s="76">
        <v>0.0031</v>
      </c>
      <c r="E532" s="81">
        <v>-0.0193</v>
      </c>
    </row>
    <row r="533" ht="12.0" customHeight="1">
      <c r="A533" s="73">
        <v>45400.0</v>
      </c>
      <c r="B533" s="82">
        <v>-0.0093</v>
      </c>
      <c r="C533" s="75">
        <v>-0.0188</v>
      </c>
      <c r="D533" s="76">
        <v>-0.0062</v>
      </c>
      <c r="E533" s="77">
        <v>0.0551</v>
      </c>
    </row>
    <row r="534" ht="12.0" customHeight="1">
      <c r="A534" s="73">
        <v>45403.0</v>
      </c>
      <c r="B534" s="80">
        <v>-0.0021</v>
      </c>
      <c r="C534" s="79">
        <v>-0.0146</v>
      </c>
      <c r="D534" s="76">
        <v>-0.0186</v>
      </c>
      <c r="E534" s="81">
        <v>-0.0149</v>
      </c>
    </row>
    <row r="535" ht="12.0" customHeight="1">
      <c r="A535" s="73">
        <v>45404.0</v>
      </c>
      <c r="B535" s="82">
        <v>-0.0047</v>
      </c>
      <c r="C535" s="75">
        <v>0.0125</v>
      </c>
      <c r="D535" s="76">
        <v>-0.0189</v>
      </c>
      <c r="E535" s="81">
        <v>-0.0038</v>
      </c>
    </row>
    <row r="536" ht="12.0" customHeight="1">
      <c r="A536" s="73">
        <v>45405.0</v>
      </c>
      <c r="B536" s="80">
        <v>-0.0022</v>
      </c>
      <c r="C536" s="79">
        <v>-0.0077</v>
      </c>
      <c r="D536" s="76">
        <v>0.0193</v>
      </c>
      <c r="E536" s="81">
        <v>-0.0342</v>
      </c>
    </row>
    <row r="537" ht="12.0" customHeight="1">
      <c r="A537" s="73">
        <v>45406.0</v>
      </c>
      <c r="B537" s="82">
        <v>-4.0E-4</v>
      </c>
      <c r="C537" s="75">
        <v>-0.0109</v>
      </c>
      <c r="D537" s="76">
        <v>-0.0158</v>
      </c>
      <c r="E537" s="81">
        <v>-0.0197</v>
      </c>
    </row>
    <row r="538" ht="12.0" customHeight="1">
      <c r="A538" s="73">
        <v>45407.0</v>
      </c>
      <c r="B538" s="80">
        <v>0.0108</v>
      </c>
      <c r="C538" s="79">
        <v>-0.0267</v>
      </c>
      <c r="D538" s="76">
        <v>0.0</v>
      </c>
      <c r="E538" s="77">
        <v>0.0241</v>
      </c>
    </row>
    <row r="539" ht="12.0" customHeight="1">
      <c r="A539" s="73">
        <v>45410.0</v>
      </c>
      <c r="B539" s="82">
        <v>0.0234</v>
      </c>
      <c r="C539" s="75">
        <v>0.0467</v>
      </c>
      <c r="D539" s="76">
        <v>-0.0224</v>
      </c>
      <c r="E539" s="81">
        <v>-0.0275</v>
      </c>
    </row>
    <row r="540" ht="12.0" customHeight="1">
      <c r="A540" s="73">
        <v>45411.0</v>
      </c>
      <c r="B540" s="80">
        <v>-0.0166</v>
      </c>
      <c r="C540" s="79">
        <v>0.0131</v>
      </c>
      <c r="D540" s="76">
        <v>0.0164</v>
      </c>
      <c r="E540" s="81">
        <v>-0.0121</v>
      </c>
    </row>
    <row r="541" ht="12.0" customHeight="1">
      <c r="A541" s="73">
        <v>45412.0</v>
      </c>
      <c r="B541" s="82">
        <v>-0.003</v>
      </c>
      <c r="C541" s="75">
        <v>-0.0175</v>
      </c>
      <c r="D541" s="76">
        <v>-0.0226</v>
      </c>
      <c r="E541" s="77">
        <v>0.0204</v>
      </c>
    </row>
    <row r="542" ht="12.0" customHeight="1">
      <c r="A542" s="73">
        <v>45414.0</v>
      </c>
      <c r="B542" s="80">
        <v>0.0076</v>
      </c>
      <c r="C542" s="79">
        <v>-0.0015</v>
      </c>
      <c r="D542" s="76">
        <v>0.0033</v>
      </c>
      <c r="E542" s="77">
        <v>0.008</v>
      </c>
    </row>
    <row r="543" ht="12.0" customHeight="1">
      <c r="A543" s="73">
        <v>45417.0</v>
      </c>
      <c r="B543" s="82">
        <v>0.008</v>
      </c>
      <c r="C543" s="75">
        <v>0.0116</v>
      </c>
      <c r="D543" s="76">
        <v>-0.0296</v>
      </c>
      <c r="E543" s="77">
        <v>0.004</v>
      </c>
    </row>
    <row r="544" ht="12.0" customHeight="1">
      <c r="A544" s="73">
        <v>45418.0</v>
      </c>
      <c r="B544" s="80">
        <v>8.0E-4</v>
      </c>
      <c r="C544" s="79">
        <v>-0.0038</v>
      </c>
      <c r="D544" s="76">
        <v>0.0203</v>
      </c>
      <c r="E544" s="81">
        <v>-0.0079</v>
      </c>
    </row>
    <row r="545" ht="12.0" customHeight="1">
      <c r="A545" s="73">
        <v>45419.0</v>
      </c>
      <c r="B545" s="82">
        <v>-8.0E-4</v>
      </c>
      <c r="C545" s="75">
        <v>0.0108</v>
      </c>
      <c r="D545" s="76">
        <v>0.0266</v>
      </c>
      <c r="E545" s="81">
        <v>-0.008</v>
      </c>
    </row>
    <row r="546" ht="12.0" customHeight="1">
      <c r="A546" s="73">
        <v>45420.0</v>
      </c>
      <c r="B546" s="80">
        <v>-0.0033</v>
      </c>
      <c r="C546" s="79">
        <v>-0.0175</v>
      </c>
      <c r="D546" s="76">
        <v>-0.0194</v>
      </c>
      <c r="E546" s="81">
        <v>-0.008</v>
      </c>
    </row>
    <row r="547" ht="12.0" customHeight="1">
      <c r="A547" s="73">
        <v>45421.0</v>
      </c>
      <c r="B547" s="82">
        <v>-0.0055</v>
      </c>
      <c r="C547" s="75">
        <v>-0.0046</v>
      </c>
      <c r="D547" s="76">
        <v>-0.0099</v>
      </c>
      <c r="E547" s="81">
        <v>-0.004</v>
      </c>
    </row>
    <row r="548" ht="12.0" customHeight="1">
      <c r="A548" s="73">
        <v>45424.0</v>
      </c>
      <c r="B548" s="80">
        <v>-0.0021</v>
      </c>
      <c r="C548" s="79">
        <v>0.0039</v>
      </c>
      <c r="D548" s="76">
        <v>0.0233</v>
      </c>
      <c r="E548" s="81">
        <v>-0.0081</v>
      </c>
    </row>
    <row r="549" ht="12.0" customHeight="1">
      <c r="A549" s="73">
        <v>45425.0</v>
      </c>
      <c r="B549" s="82">
        <v>0.0072</v>
      </c>
      <c r="C549" s="75">
        <v>-0.0194</v>
      </c>
      <c r="D549" s="76">
        <v>0.0065</v>
      </c>
      <c r="E549" s="81">
        <v>-0.0205</v>
      </c>
    </row>
    <row r="550" ht="12.0" customHeight="1">
      <c r="A550" s="73">
        <v>45426.0</v>
      </c>
      <c r="B550" s="80">
        <v>-0.0067</v>
      </c>
      <c r="C550" s="79">
        <v>-0.0269</v>
      </c>
      <c r="D550" s="76">
        <v>-0.0227</v>
      </c>
      <c r="E550" s="81">
        <v>-0.0167</v>
      </c>
    </row>
    <row r="551" ht="12.0" customHeight="1">
      <c r="A551" s="73">
        <v>45427.0</v>
      </c>
      <c r="B551" s="82">
        <v>-0.0144</v>
      </c>
      <c r="C551" s="75">
        <v>-0.0114</v>
      </c>
      <c r="D551" s="76">
        <v>-0.0199</v>
      </c>
      <c r="E551" s="81">
        <v>-0.0085</v>
      </c>
    </row>
    <row r="552" ht="12.0" customHeight="1">
      <c r="A552" s="73">
        <v>45428.0</v>
      </c>
      <c r="B552" s="80">
        <v>-0.0056</v>
      </c>
      <c r="C552" s="79">
        <v>-0.023</v>
      </c>
      <c r="D552" s="76">
        <v>-0.0101</v>
      </c>
      <c r="E552" s="81">
        <v>-0.0258</v>
      </c>
    </row>
    <row r="553" ht="12.0" customHeight="1">
      <c r="A553" s="73">
        <v>45431.0</v>
      </c>
      <c r="B553" s="82">
        <v>-0.028</v>
      </c>
      <c r="C553" s="75">
        <v>-0.0286</v>
      </c>
      <c r="D553" s="76">
        <v>-0.0137</v>
      </c>
      <c r="E553" s="81">
        <v>-0.022</v>
      </c>
    </row>
    <row r="554" ht="12.0" customHeight="1">
      <c r="A554" s="73">
        <v>45432.0</v>
      </c>
      <c r="B554" s="80">
        <v>-0.0062</v>
      </c>
      <c r="C554" s="79">
        <v>-0.0173</v>
      </c>
      <c r="D554" s="76">
        <v>-0.0277</v>
      </c>
      <c r="E554" s="77">
        <v>0.0045</v>
      </c>
    </row>
    <row r="555" ht="12.0" customHeight="1">
      <c r="A555" s="73">
        <v>45433.0</v>
      </c>
      <c r="B555" s="82">
        <v>0.004</v>
      </c>
      <c r="C555" s="75">
        <v>0.0</v>
      </c>
      <c r="D555" s="76">
        <v>-0.0249</v>
      </c>
      <c r="E555" s="81">
        <v>-0.0135</v>
      </c>
    </row>
    <row r="556" ht="12.0" customHeight="1">
      <c r="A556" s="73">
        <v>45435.0</v>
      </c>
      <c r="B556" s="80">
        <v>-0.0018</v>
      </c>
      <c r="C556" s="79">
        <v>-0.0299</v>
      </c>
      <c r="D556" s="76">
        <v>-0.0109</v>
      </c>
      <c r="E556" s="81">
        <v>-0.0273</v>
      </c>
    </row>
    <row r="557" ht="12.0" customHeight="1">
      <c r="A557" s="73">
        <v>45438.0</v>
      </c>
      <c r="B557" s="82">
        <v>0.0049</v>
      </c>
      <c r="C557" s="75">
        <v>-0.029</v>
      </c>
      <c r="D557" s="76">
        <v>-0.0221</v>
      </c>
      <c r="E557" s="77">
        <v>0.0514</v>
      </c>
    </row>
    <row r="558" ht="12.0" customHeight="1">
      <c r="A558" s="73">
        <v>45439.0</v>
      </c>
      <c r="B558" s="80">
        <v>0.0146</v>
      </c>
      <c r="C558" s="79">
        <v>-0.0121</v>
      </c>
      <c r="D558" s="76">
        <v>-0.0264</v>
      </c>
      <c r="E558" s="81">
        <v>-0.0089</v>
      </c>
    </row>
    <row r="559" ht="12.0" customHeight="1">
      <c r="A559" s="73">
        <v>45440.0</v>
      </c>
      <c r="B559" s="82">
        <v>-0.0166</v>
      </c>
      <c r="C559" s="75">
        <v>-0.017</v>
      </c>
      <c r="D559" s="76">
        <v>0.0194</v>
      </c>
      <c r="E559" s="81">
        <v>-0.009</v>
      </c>
    </row>
    <row r="560" ht="12.0" customHeight="1">
      <c r="A560" s="73">
        <v>45441.0</v>
      </c>
      <c r="B560" s="80">
        <v>0.0098</v>
      </c>
      <c r="C560" s="79">
        <v>-0.0298</v>
      </c>
      <c r="D560" s="76">
        <v>-0.0266</v>
      </c>
      <c r="E560" s="77">
        <v>0.009</v>
      </c>
    </row>
    <row r="561" ht="12.0" customHeight="1">
      <c r="A561" s="73">
        <v>45442.0</v>
      </c>
      <c r="B561" s="82">
        <v>-0.0185</v>
      </c>
      <c r="C561" s="75">
        <v>0.0288</v>
      </c>
      <c r="D561" s="76">
        <v>-0.0273</v>
      </c>
      <c r="E561" s="81">
        <v>-0.009</v>
      </c>
    </row>
    <row r="562" ht="12.0" customHeight="1">
      <c r="A562" s="73">
        <v>45445.0</v>
      </c>
      <c r="B562" s="80">
        <v>0.0085</v>
      </c>
      <c r="C562" s="79">
        <v>-0.0068</v>
      </c>
      <c r="D562" s="76">
        <v>-0.012</v>
      </c>
      <c r="E562" s="81">
        <v>0.0</v>
      </c>
    </row>
    <row r="563" ht="12.0" customHeight="1">
      <c r="A563" s="73">
        <v>45446.0</v>
      </c>
      <c r="B563" s="82">
        <v>0.0013</v>
      </c>
      <c r="C563" s="75">
        <v>0.0097</v>
      </c>
      <c r="D563" s="76">
        <v>-0.0163</v>
      </c>
      <c r="E563" s="81">
        <v>-0.0045</v>
      </c>
    </row>
    <row r="564" ht="12.0" customHeight="1">
      <c r="A564" s="73">
        <v>45447.0</v>
      </c>
      <c r="B564" s="80">
        <v>0.008</v>
      </c>
      <c r="C564" s="79">
        <v>0.0269</v>
      </c>
      <c r="D564" s="76">
        <v>0.0207</v>
      </c>
      <c r="E564" s="81">
        <v>-0.0136</v>
      </c>
    </row>
    <row r="565" ht="12.0" customHeight="1">
      <c r="A565" s="73">
        <v>45448.0</v>
      </c>
      <c r="B565" s="82">
        <v>-0.0057</v>
      </c>
      <c r="C565" s="75">
        <v>-0.0215</v>
      </c>
      <c r="D565" s="76">
        <v>0.0202</v>
      </c>
      <c r="E565" s="81">
        <v>0.0</v>
      </c>
    </row>
    <row r="566" ht="12.0" customHeight="1">
      <c r="A566" s="73">
        <v>45449.0</v>
      </c>
      <c r="B566" s="80">
        <v>0.0062</v>
      </c>
      <c r="C566" s="79">
        <v>0.0077</v>
      </c>
      <c r="D566" s="76">
        <v>-0.0238</v>
      </c>
      <c r="E566" s="81">
        <v>-0.0276</v>
      </c>
    </row>
    <row r="567" ht="12.0" customHeight="1">
      <c r="A567" s="73">
        <v>45452.0</v>
      </c>
      <c r="B567" s="82">
        <v>0.0066</v>
      </c>
      <c r="C567" s="75">
        <v>-0.0161</v>
      </c>
      <c r="D567" s="76">
        <v>0.0041</v>
      </c>
      <c r="E567" s="81">
        <v>-0.0237</v>
      </c>
    </row>
    <row r="568" ht="12.0" customHeight="1">
      <c r="A568" s="73">
        <v>45453.0</v>
      </c>
      <c r="B568" s="80">
        <v>-0.0162</v>
      </c>
      <c r="C568" s="79">
        <v>-0.0135</v>
      </c>
      <c r="D568" s="76">
        <v>0.0081</v>
      </c>
      <c r="E568" s="77">
        <v>0.0049</v>
      </c>
    </row>
    <row r="569" ht="12.0" customHeight="1">
      <c r="A569" s="73">
        <v>45454.0</v>
      </c>
      <c r="B569" s="82">
        <v>-0.0084</v>
      </c>
      <c r="C569" s="75">
        <v>-0.0215</v>
      </c>
      <c r="D569" s="76">
        <v>-0.0281</v>
      </c>
      <c r="E569" s="81">
        <v>0.0</v>
      </c>
    </row>
    <row r="570" ht="12.0" customHeight="1">
      <c r="A570" s="73">
        <v>45455.0</v>
      </c>
      <c r="B570" s="80">
        <v>-0.0022</v>
      </c>
      <c r="C570" s="79">
        <v>0.005</v>
      </c>
      <c r="D570" s="76">
        <v>-0.0124</v>
      </c>
      <c r="E570" s="81">
        <v>-0.0097</v>
      </c>
    </row>
    <row r="571" ht="12.0" customHeight="1">
      <c r="A571" s="73">
        <v>45456.0</v>
      </c>
      <c r="B571" s="82">
        <v>0.0049</v>
      </c>
      <c r="C571" s="75">
        <v>0.0199</v>
      </c>
      <c r="D571" s="76">
        <v>0.0042</v>
      </c>
      <c r="E571" s="81">
        <v>0.0</v>
      </c>
    </row>
    <row r="572" ht="12.0" customHeight="1">
      <c r="A572" s="73">
        <v>45462.0</v>
      </c>
      <c r="B572" s="80">
        <v>-0.0085</v>
      </c>
      <c r="C572" s="79">
        <v>0.0166</v>
      </c>
      <c r="D572" s="76">
        <v>0.0042</v>
      </c>
      <c r="E572" s="77">
        <v>0.039</v>
      </c>
    </row>
    <row r="573" ht="12.0" customHeight="1">
      <c r="A573" s="73">
        <v>45463.0</v>
      </c>
      <c r="B573" s="82">
        <v>0.0122</v>
      </c>
      <c r="C573" s="75">
        <v>0.0422</v>
      </c>
      <c r="D573" s="76">
        <v>0.0083</v>
      </c>
      <c r="E573" s="81">
        <v>-0.0047</v>
      </c>
    </row>
    <row r="574" ht="12.0" customHeight="1">
      <c r="A574" s="73">
        <v>45466.0</v>
      </c>
      <c r="B574" s="80">
        <v>0.0089</v>
      </c>
      <c r="C574" s="79">
        <v>0.0221</v>
      </c>
      <c r="D574" s="76">
        <v>0.0206</v>
      </c>
      <c r="E574" s="81">
        <v>0.0</v>
      </c>
    </row>
    <row r="575" ht="12.0" customHeight="1">
      <c r="A575" s="73">
        <v>45467.0</v>
      </c>
      <c r="B575" s="82">
        <v>0.0057</v>
      </c>
      <c r="C575" s="75">
        <v>-0.0279</v>
      </c>
      <c r="D575" s="76">
        <v>-0.0081</v>
      </c>
      <c r="E575" s="77">
        <v>0.0047</v>
      </c>
    </row>
    <row r="576" ht="12.0" customHeight="1">
      <c r="A576" s="73">
        <v>45468.0</v>
      </c>
      <c r="B576" s="80">
        <v>0.0022</v>
      </c>
      <c r="C576" s="79">
        <v>0.0046</v>
      </c>
      <c r="D576" s="76">
        <v>0.0122</v>
      </c>
      <c r="E576" s="77">
        <v>0.0986</v>
      </c>
    </row>
    <row r="577" ht="12.0" customHeight="1">
      <c r="A577" s="73">
        <v>45469.0</v>
      </c>
      <c r="B577" s="82">
        <v>0.0328</v>
      </c>
      <c r="C577" s="75">
        <v>0.0415</v>
      </c>
      <c r="D577" s="76">
        <v>-0.008</v>
      </c>
      <c r="E577" s="81">
        <v>0.0</v>
      </c>
    </row>
    <row r="578" ht="12.0" customHeight="1">
      <c r="A578" s="73">
        <v>45470.0</v>
      </c>
      <c r="B578" s="80">
        <v>0.022</v>
      </c>
      <c r="C578" s="79">
        <v>0.0717</v>
      </c>
      <c r="D578" s="76">
        <v>0.0283</v>
      </c>
      <c r="E578" s="81">
        <v>-0.0043</v>
      </c>
    </row>
    <row r="579" ht="12.0" customHeight="1">
      <c r="A579" s="73">
        <v>45473.0</v>
      </c>
      <c r="B579" s="82">
        <v>0.0261</v>
      </c>
      <c r="C579" s="75">
        <v>0.0207</v>
      </c>
      <c r="D579" s="76">
        <v>0.0394</v>
      </c>
      <c r="E579" s="77">
        <v>0.0086</v>
      </c>
    </row>
    <row r="580" ht="12.0" customHeight="1">
      <c r="A580" s="73">
        <v>45475.0</v>
      </c>
      <c r="B580" s="80">
        <v>-0.0149</v>
      </c>
      <c r="C580" s="79">
        <v>-0.013</v>
      </c>
      <c r="D580" s="76">
        <v>-0.0152</v>
      </c>
      <c r="E580" s="81">
        <v>-0.017</v>
      </c>
    </row>
    <row r="581" ht="12.0" customHeight="1">
      <c r="A581" s="73">
        <v>45476.0</v>
      </c>
      <c r="B581" s="82">
        <v>-0.0156</v>
      </c>
      <c r="C581" s="75">
        <v>-0.0221</v>
      </c>
      <c r="D581" s="76">
        <v>0.0269</v>
      </c>
      <c r="E581" s="77">
        <v>0.0476</v>
      </c>
    </row>
    <row r="582" ht="12.0" customHeight="1">
      <c r="A582" s="73">
        <v>45477.0</v>
      </c>
      <c r="B582" s="80">
        <v>0.0225</v>
      </c>
      <c r="C582" s="79">
        <v>0.0268</v>
      </c>
      <c r="D582" s="76">
        <v>0.015</v>
      </c>
      <c r="E582" s="77">
        <v>0.0207</v>
      </c>
    </row>
    <row r="583" ht="12.0" customHeight="1">
      <c r="A583" s="73">
        <v>45480.0</v>
      </c>
      <c r="B583" s="82">
        <v>0.0228</v>
      </c>
      <c r="C583" s="75">
        <v>-8.0E-4</v>
      </c>
      <c r="D583" s="76">
        <v>0.048</v>
      </c>
      <c r="E583" s="81">
        <v>-0.0162</v>
      </c>
    </row>
    <row r="584" ht="12.0" customHeight="1">
      <c r="A584" s="73">
        <v>45481.0</v>
      </c>
      <c r="B584" s="80">
        <v>-0.0096</v>
      </c>
      <c r="C584" s="79">
        <v>-0.018</v>
      </c>
      <c r="D584" s="76">
        <v>-0.007</v>
      </c>
      <c r="E584" s="77">
        <v>0.0247</v>
      </c>
    </row>
    <row r="585" ht="12.0" customHeight="1">
      <c r="A585" s="73">
        <v>45482.0</v>
      </c>
      <c r="B585" s="82">
        <v>-0.0149</v>
      </c>
      <c r="C585" s="75">
        <v>-0.0067</v>
      </c>
      <c r="D585" s="76">
        <v>-0.0142</v>
      </c>
      <c r="E585" s="81">
        <v>-0.0161</v>
      </c>
    </row>
    <row r="586" ht="12.0" customHeight="1">
      <c r="A586" s="73">
        <v>45483.0</v>
      </c>
      <c r="B586" s="80">
        <v>-0.0016</v>
      </c>
      <c r="C586" s="79">
        <v>-0.0042</v>
      </c>
      <c r="D586" s="76">
        <v>0.0504</v>
      </c>
      <c r="E586" s="81">
        <v>-0.0245</v>
      </c>
    </row>
    <row r="587" ht="12.0" customHeight="1">
      <c r="A587" s="73">
        <v>45484.0</v>
      </c>
      <c r="B587" s="82">
        <v>-0.0049</v>
      </c>
      <c r="C587" s="75">
        <v>-0.0202</v>
      </c>
      <c r="D587" s="76">
        <v>-0.0274</v>
      </c>
      <c r="E587" s="77">
        <v>0.0167</v>
      </c>
    </row>
    <row r="588" ht="12.0" customHeight="1">
      <c r="A588" s="73">
        <v>45487.0</v>
      </c>
      <c r="B588" s="80">
        <v>0.0041</v>
      </c>
      <c r="C588" s="79">
        <v>0.0086</v>
      </c>
      <c r="D588" s="76">
        <v>-0.0282</v>
      </c>
      <c r="E588" s="81">
        <v>-0.0041</v>
      </c>
    </row>
    <row r="589" ht="12.0" customHeight="1">
      <c r="A589" s="73">
        <v>45488.0</v>
      </c>
      <c r="B589" s="82">
        <v>4.0E-4</v>
      </c>
      <c r="C589" s="75">
        <v>-0.0026</v>
      </c>
      <c r="D589" s="76">
        <v>-0.0254</v>
      </c>
      <c r="E589" s="81">
        <v>-0.0083</v>
      </c>
    </row>
    <row r="590" ht="12.0" customHeight="1">
      <c r="A590" s="73">
        <v>45489.0</v>
      </c>
      <c r="B590" s="80">
        <v>0.0192</v>
      </c>
      <c r="C590" s="79">
        <v>9.0E-4</v>
      </c>
      <c r="D590" s="76">
        <v>0.0</v>
      </c>
      <c r="E590" s="81">
        <v>-0.025</v>
      </c>
    </row>
    <row r="591" ht="12.0" customHeight="1">
      <c r="A591" s="73">
        <v>45491.0</v>
      </c>
      <c r="B591" s="82">
        <v>0.0092</v>
      </c>
      <c r="C591" s="75">
        <v>-0.029</v>
      </c>
      <c r="D591" s="76">
        <v>0.0037</v>
      </c>
      <c r="E591" s="81">
        <v>-0.0299</v>
      </c>
    </row>
    <row r="592" ht="12.0" customHeight="1">
      <c r="A592" s="73">
        <v>45497.0</v>
      </c>
      <c r="B592" s="80">
        <v>-0.0099</v>
      </c>
      <c r="C592" s="79">
        <v>-0.029</v>
      </c>
      <c r="D592" s="76">
        <v>-0.0222</v>
      </c>
      <c r="E592" s="77">
        <v>0.0396</v>
      </c>
    </row>
    <row r="593" ht="12.0" customHeight="1">
      <c r="A593" s="73">
        <v>45498.0</v>
      </c>
      <c r="B593" s="82">
        <v>0.0201</v>
      </c>
      <c r="C593" s="75">
        <v>0.0154</v>
      </c>
      <c r="D593" s="76">
        <v>-0.0265</v>
      </c>
      <c r="E593" s="77">
        <v>0.0169</v>
      </c>
    </row>
    <row r="594" ht="12.0" customHeight="1">
      <c r="A594" s="73">
        <v>45501.0</v>
      </c>
      <c r="B594" s="80">
        <v>0.0114</v>
      </c>
      <c r="C594" s="79">
        <v>-0.0169</v>
      </c>
      <c r="D594" s="76">
        <v>0.0817</v>
      </c>
      <c r="E594" s="81">
        <v>-0.025</v>
      </c>
    </row>
    <row r="595" ht="12.0" customHeight="1">
      <c r="A595" s="73">
        <v>45502.0</v>
      </c>
      <c r="B595" s="82">
        <v>-0.0109</v>
      </c>
      <c r="C595" s="75">
        <v>-0.0227</v>
      </c>
      <c r="D595" s="76">
        <v>-0.0144</v>
      </c>
      <c r="E595" s="77">
        <v>0.0128</v>
      </c>
    </row>
    <row r="596" ht="12.0" customHeight="1">
      <c r="A596" s="73">
        <v>45503.0</v>
      </c>
      <c r="B596" s="80">
        <v>-0.0134</v>
      </c>
      <c r="C596" s="79">
        <v>-0.026</v>
      </c>
      <c r="D596" s="76">
        <v>-0.0292</v>
      </c>
      <c r="E596" s="77">
        <v>0.0127</v>
      </c>
    </row>
    <row r="597" ht="12.0" customHeight="1">
      <c r="A597" s="73">
        <v>45504.0</v>
      </c>
      <c r="B597" s="82">
        <v>0.0068</v>
      </c>
      <c r="C597" s="75">
        <v>0.0038</v>
      </c>
      <c r="D597" s="76">
        <v>-0.0263</v>
      </c>
      <c r="E597" s="81">
        <v>-0.0125</v>
      </c>
    </row>
    <row r="598" ht="12.0" customHeight="1">
      <c r="A598" s="73">
        <v>45505.0</v>
      </c>
      <c r="B598" s="80">
        <v>0.0091</v>
      </c>
      <c r="C598" s="79">
        <v>0.0076</v>
      </c>
      <c r="D598" s="76">
        <v>0.0039</v>
      </c>
      <c r="E598" s="81">
        <v>-0.0295</v>
      </c>
    </row>
    <row r="599" ht="12.0" customHeight="1">
      <c r="A599" s="73">
        <v>45508.0</v>
      </c>
      <c r="B599" s="82">
        <v>-0.0298</v>
      </c>
      <c r="C599" s="75">
        <v>-0.0292</v>
      </c>
      <c r="D599" s="76">
        <v>0.0231</v>
      </c>
      <c r="E599" s="77">
        <v>0.1</v>
      </c>
    </row>
    <row r="600" ht="12.0" customHeight="1">
      <c r="A600" s="73">
        <v>45510.0</v>
      </c>
      <c r="B600" s="80">
        <v>0.0874</v>
      </c>
      <c r="C600" s="79">
        <v>0.0999</v>
      </c>
      <c r="D600" s="76">
        <v>-0.0263</v>
      </c>
      <c r="E600" s="77">
        <v>0.0988</v>
      </c>
    </row>
    <row r="601" ht="12.0" customHeight="1">
      <c r="A601" s="73">
        <v>45511.0</v>
      </c>
      <c r="B601" s="82">
        <v>0.0874</v>
      </c>
      <c r="C601" s="75">
        <v>0.0891</v>
      </c>
      <c r="D601" s="76">
        <v>0.0772</v>
      </c>
      <c r="E601" s="77">
        <v>0.0971</v>
      </c>
    </row>
    <row r="602" ht="12.0" customHeight="1">
      <c r="A602" s="73">
        <v>45512.0</v>
      </c>
      <c r="B602" s="80">
        <v>0.0872</v>
      </c>
      <c r="C602" s="79">
        <v>0.0996</v>
      </c>
      <c r="D602" s="76">
        <v>0.0072</v>
      </c>
      <c r="E602" s="77">
        <v>0.0951</v>
      </c>
    </row>
    <row r="603" ht="12.0" customHeight="1">
      <c r="A603" s="73">
        <v>45515.0</v>
      </c>
      <c r="B603" s="82">
        <v>0.0875</v>
      </c>
      <c r="C603" s="75">
        <v>0.0434</v>
      </c>
      <c r="D603" s="76">
        <v>0.0819</v>
      </c>
      <c r="E603" s="77">
        <v>0.0329</v>
      </c>
    </row>
    <row r="604" ht="12.0" customHeight="1">
      <c r="A604" s="73">
        <v>45516.0</v>
      </c>
      <c r="B604" s="80">
        <v>0.0287</v>
      </c>
      <c r="C604" s="79">
        <v>-0.0296</v>
      </c>
      <c r="D604" s="76">
        <v>-0.0132</v>
      </c>
      <c r="E604" s="81">
        <v>-0.029</v>
      </c>
    </row>
    <row r="605" ht="12.0" customHeight="1">
      <c r="A605" s="73">
        <v>45518.0</v>
      </c>
      <c r="B605" s="82">
        <v>0.0667</v>
      </c>
      <c r="C605" s="75">
        <v>-0.0276</v>
      </c>
      <c r="D605" s="76">
        <v>-0.0233</v>
      </c>
      <c r="E605" s="77">
        <v>0.0328</v>
      </c>
    </row>
    <row r="606" ht="12.0" customHeight="1">
      <c r="A606" s="73">
        <v>45519.0</v>
      </c>
      <c r="B606" s="80">
        <v>-0.0058</v>
      </c>
      <c r="C606" s="79">
        <v>0.0733</v>
      </c>
      <c r="D606" s="76">
        <v>-0.0205</v>
      </c>
      <c r="E606" s="81">
        <v>-0.0289</v>
      </c>
    </row>
    <row r="607" ht="12.0" customHeight="1">
      <c r="A607" s="73">
        <v>45522.0</v>
      </c>
      <c r="B607" s="82">
        <v>-0.03</v>
      </c>
      <c r="C607" s="75">
        <v>-0.007</v>
      </c>
      <c r="D607" s="76">
        <v>-0.0035</v>
      </c>
      <c r="E607" s="81">
        <v>-0.0298</v>
      </c>
    </row>
    <row r="608" ht="12.0" customHeight="1">
      <c r="A608" s="73">
        <v>45523.0</v>
      </c>
      <c r="B608" s="80">
        <v>-0.0298</v>
      </c>
      <c r="C608" s="79">
        <v>-0.0295</v>
      </c>
      <c r="D608" s="76">
        <v>0.0035</v>
      </c>
      <c r="E608" s="81">
        <v>-0.0276</v>
      </c>
    </row>
    <row r="609" ht="12.0" customHeight="1">
      <c r="A609" s="73">
        <v>45524.0</v>
      </c>
      <c r="B609" s="82">
        <v>-0.0296</v>
      </c>
      <c r="C609" s="75">
        <v>-0.0268</v>
      </c>
      <c r="D609" s="76">
        <v>-0.0244</v>
      </c>
      <c r="E609" s="81">
        <v>-0.0284</v>
      </c>
    </row>
    <row r="610" ht="12.0" customHeight="1">
      <c r="A610" s="73">
        <v>45525.0</v>
      </c>
      <c r="B610" s="80">
        <v>-0.0299</v>
      </c>
      <c r="C610" s="79">
        <v>-0.0223</v>
      </c>
      <c r="D610" s="76">
        <v>0.0036</v>
      </c>
      <c r="E610" s="81">
        <v>-0.0292</v>
      </c>
    </row>
    <row r="611" ht="12.0" customHeight="1">
      <c r="A611" s="73">
        <v>45526.0</v>
      </c>
      <c r="B611" s="82">
        <v>0.0365</v>
      </c>
      <c r="C611" s="75">
        <v>-0.0296</v>
      </c>
      <c r="D611" s="76">
        <v>-0.0071</v>
      </c>
      <c r="E611" s="77">
        <v>0.0067</v>
      </c>
    </row>
    <row r="612" ht="12.0" customHeight="1">
      <c r="A612" s="73">
        <v>45529.0</v>
      </c>
      <c r="B612" s="80">
        <v>-0.0272</v>
      </c>
      <c r="C612" s="79">
        <v>0.0063</v>
      </c>
      <c r="D612" s="76">
        <v>-0.0287</v>
      </c>
      <c r="E612" s="77">
        <v>0.0166</v>
      </c>
    </row>
    <row r="613" ht="12.0" customHeight="1">
      <c r="A613" s="73">
        <v>45531.0</v>
      </c>
      <c r="B613" s="82">
        <v>-0.0208</v>
      </c>
      <c r="C613" s="75">
        <v>0.0117</v>
      </c>
      <c r="D613" s="76">
        <v>0.0185</v>
      </c>
      <c r="E613" s="81">
        <v>-0.0261</v>
      </c>
    </row>
    <row r="614" ht="12.0" customHeight="1">
      <c r="A614" s="73">
        <v>45532.0</v>
      </c>
      <c r="B614" s="80">
        <v>0.0579</v>
      </c>
      <c r="C614" s="79">
        <v>-0.0208</v>
      </c>
      <c r="D614" s="76">
        <v>-0.0036</v>
      </c>
      <c r="E614" s="77">
        <v>0.0302</v>
      </c>
    </row>
    <row r="615" ht="12.0" customHeight="1">
      <c r="A615" s="73">
        <v>45533.0</v>
      </c>
      <c r="B615" s="82">
        <v>-0.014</v>
      </c>
      <c r="C615" s="75">
        <v>0.0456</v>
      </c>
      <c r="D615" s="76">
        <v>-0.0109</v>
      </c>
      <c r="E615" s="77">
        <v>0.0065</v>
      </c>
    </row>
    <row r="616" ht="12.0" customHeight="1">
      <c r="A616" s="73">
        <v>45536.0</v>
      </c>
      <c r="B616" s="80">
        <v>-0.0026</v>
      </c>
      <c r="C616" s="79">
        <v>0.0068</v>
      </c>
      <c r="D616" s="76">
        <v>0.0184</v>
      </c>
      <c r="E616" s="81">
        <v>-0.0162</v>
      </c>
    </row>
    <row r="617" ht="12.0" customHeight="1">
      <c r="A617" s="73">
        <v>45537.0</v>
      </c>
      <c r="B617" s="82">
        <v>-6.0E-4</v>
      </c>
      <c r="C617" s="75">
        <v>0.0545</v>
      </c>
      <c r="D617" s="76">
        <v>0.0289</v>
      </c>
      <c r="E617" s="81">
        <v>-0.023</v>
      </c>
    </row>
    <row r="618" ht="12.0" customHeight="1">
      <c r="A618" s="73">
        <v>45538.0</v>
      </c>
      <c r="B618" s="80">
        <v>0.0015</v>
      </c>
      <c r="C618" s="79">
        <v>0.0241</v>
      </c>
      <c r="D618" s="76">
        <v>0.0035</v>
      </c>
      <c r="E618" s="77">
        <v>0.0101</v>
      </c>
    </row>
    <row r="619" ht="12.0" customHeight="1">
      <c r="A619" s="73">
        <v>45539.0</v>
      </c>
      <c r="B619" s="82">
        <v>-0.009</v>
      </c>
      <c r="C619" s="75">
        <v>0.0055</v>
      </c>
      <c r="D619" s="76">
        <v>-0.014</v>
      </c>
      <c r="E619" s="81">
        <v>-0.02</v>
      </c>
    </row>
    <row r="620" ht="12.0" customHeight="1">
      <c r="A620" s="73">
        <v>45540.0</v>
      </c>
      <c r="B620" s="80">
        <v>-0.0056</v>
      </c>
      <c r="C620" s="79">
        <v>-0.0399</v>
      </c>
      <c r="D620" s="76">
        <v>0.0</v>
      </c>
      <c r="E620" s="81">
        <v>-0.0272</v>
      </c>
    </row>
    <row r="621" ht="12.0" customHeight="1">
      <c r="A621" s="73">
        <v>45543.0</v>
      </c>
      <c r="B621" s="82">
        <v>0.005</v>
      </c>
      <c r="C621" s="75">
        <v>0.0072</v>
      </c>
      <c r="D621" s="76">
        <v>0.0</v>
      </c>
      <c r="E621" s="81">
        <v>-0.021</v>
      </c>
    </row>
    <row r="622" ht="12.0" customHeight="1">
      <c r="A622" s="73">
        <v>45544.0</v>
      </c>
      <c r="B622" s="80">
        <v>-0.0041</v>
      </c>
      <c r="C622" s="79">
        <v>-0.0299</v>
      </c>
      <c r="D622" s="76">
        <v>-0.0071</v>
      </c>
      <c r="E622" s="81">
        <v>-0.0071</v>
      </c>
    </row>
    <row r="623" ht="12.0" customHeight="1">
      <c r="A623" s="73">
        <v>45545.0</v>
      </c>
      <c r="B623" s="82">
        <v>0.0033</v>
      </c>
      <c r="C623" s="75">
        <v>-0.0161</v>
      </c>
      <c r="D623" s="76">
        <v>-0.0143</v>
      </c>
      <c r="E623" s="77">
        <v>0.0144</v>
      </c>
    </row>
    <row r="624" ht="12.0" customHeight="1">
      <c r="A624" s="73">
        <v>45546.0</v>
      </c>
      <c r="B624" s="80">
        <v>-0.01</v>
      </c>
      <c r="C624" s="79">
        <v>0.0998</v>
      </c>
      <c r="D624" s="76">
        <v>-0.0254</v>
      </c>
      <c r="E624" s="77">
        <v>0.0035</v>
      </c>
    </row>
    <row r="625" ht="12.0" customHeight="1">
      <c r="A625" s="73">
        <v>45547.0</v>
      </c>
      <c r="B625" s="82">
        <v>-0.0143</v>
      </c>
      <c r="C625" s="75">
        <v>0.0812</v>
      </c>
      <c r="D625" s="76">
        <v>0.0112</v>
      </c>
      <c r="E625" s="81">
        <v>-0.0141</v>
      </c>
    </row>
    <row r="626" ht="12.0" customHeight="1">
      <c r="A626" s="73">
        <v>45550.0</v>
      </c>
      <c r="B626" s="80">
        <v>0.0075</v>
      </c>
      <c r="C626" s="79">
        <v>0.0131</v>
      </c>
      <c r="D626" s="76">
        <v>0.0184</v>
      </c>
      <c r="E626" s="81">
        <v>-0.0072</v>
      </c>
    </row>
    <row r="627" ht="12.0" customHeight="1">
      <c r="A627" s="73">
        <v>45552.0</v>
      </c>
      <c r="B627" s="82">
        <v>-0.0099</v>
      </c>
      <c r="C627" s="75">
        <v>-0.0056</v>
      </c>
      <c r="D627" s="76">
        <v>-0.0072</v>
      </c>
      <c r="E627" s="81">
        <v>0.0</v>
      </c>
    </row>
    <row r="628" ht="12.0" customHeight="1">
      <c r="A628" s="73">
        <v>45553.0</v>
      </c>
      <c r="B628" s="80">
        <v>-0.007</v>
      </c>
      <c r="C628" s="79">
        <v>-0.0118</v>
      </c>
      <c r="D628" s="76">
        <v>-0.0145</v>
      </c>
      <c r="E628" s="81">
        <v>-0.0108</v>
      </c>
    </row>
    <row r="629" ht="12.0" customHeight="1">
      <c r="A629" s="73">
        <v>45554.0</v>
      </c>
      <c r="B629" s="82">
        <v>0.0454</v>
      </c>
      <c r="C629" s="75">
        <v>-0.0094</v>
      </c>
      <c r="D629" s="76">
        <v>0.0037</v>
      </c>
      <c r="E629" s="77">
        <v>0.0511</v>
      </c>
    </row>
    <row r="630" ht="12.0" customHeight="1">
      <c r="A630" s="73">
        <v>45557.0</v>
      </c>
      <c r="B630" s="80">
        <v>-0.0108</v>
      </c>
      <c r="C630" s="79">
        <v>0.0419</v>
      </c>
      <c r="D630" s="76">
        <v>-0.0074</v>
      </c>
      <c r="E630" s="81">
        <v>-0.0104</v>
      </c>
    </row>
    <row r="631" ht="12.0" customHeight="1">
      <c r="A631" s="73">
        <v>45558.0</v>
      </c>
      <c r="B631" s="82">
        <v>0.0091</v>
      </c>
      <c r="C631" s="75">
        <v>-0.0274</v>
      </c>
      <c r="D631" s="76">
        <v>-0.0074</v>
      </c>
      <c r="E631" s="77">
        <v>0.014</v>
      </c>
    </row>
    <row r="632" ht="12.0" customHeight="1">
      <c r="A632" s="73">
        <v>45559.0</v>
      </c>
      <c r="B632" s="80">
        <v>0.0193</v>
      </c>
      <c r="C632" s="79">
        <v>-0.0125</v>
      </c>
      <c r="D632" s="76">
        <v>-0.0075</v>
      </c>
      <c r="E632" s="77">
        <v>0.0138</v>
      </c>
    </row>
    <row r="633" ht="12.0" customHeight="1">
      <c r="A633" s="73">
        <v>45560.0</v>
      </c>
      <c r="B633" s="82">
        <v>0.0057</v>
      </c>
      <c r="C633" s="75">
        <v>-0.0444</v>
      </c>
      <c r="D633" s="76">
        <v>-0.0075</v>
      </c>
      <c r="E633" s="81">
        <v>-0.0375</v>
      </c>
    </row>
    <row r="634" ht="12.0" customHeight="1">
      <c r="A634" s="73">
        <v>45561.0</v>
      </c>
      <c r="B634" s="80">
        <v>-0.0057</v>
      </c>
      <c r="C634" s="79">
        <v>0.012</v>
      </c>
      <c r="D634" s="76">
        <v>-0.0265</v>
      </c>
      <c r="E634" s="81">
        <v>-0.0177</v>
      </c>
    </row>
    <row r="635" ht="12.0" customHeight="1">
      <c r="A635" s="73">
        <v>45564.0</v>
      </c>
      <c r="B635" s="82">
        <v>-3.0E-4</v>
      </c>
      <c r="C635" s="75">
        <v>-0.04</v>
      </c>
      <c r="D635" s="76">
        <v>-0.0311</v>
      </c>
      <c r="E635" s="81">
        <v>-0.0072</v>
      </c>
    </row>
    <row r="636" ht="12.0" customHeight="1">
      <c r="A636" s="73">
        <v>45565.0</v>
      </c>
      <c r="B636" s="80">
        <v>0.0026</v>
      </c>
      <c r="C636" s="79">
        <v>-0.0465</v>
      </c>
      <c r="D636" s="76">
        <v>-0.0482</v>
      </c>
      <c r="E636" s="77">
        <v>0.0036</v>
      </c>
    </row>
    <row r="637" ht="12.0" customHeight="1">
      <c r="A637" s="73">
        <v>45566.0</v>
      </c>
      <c r="B637" s="82">
        <v>-0.0049</v>
      </c>
      <c r="C637" s="75">
        <v>0.0244</v>
      </c>
      <c r="D637" s="76">
        <v>-0.0084</v>
      </c>
      <c r="E637" s="81">
        <v>-0.0036</v>
      </c>
    </row>
    <row r="638" ht="12.0" customHeight="1">
      <c r="A638" s="73">
        <v>45567.0</v>
      </c>
      <c r="B638" s="80">
        <v>-0.0212</v>
      </c>
      <c r="C638" s="79">
        <v>-0.0217</v>
      </c>
      <c r="D638" s="76">
        <v>0.0</v>
      </c>
      <c r="E638" s="81">
        <v>-0.0436</v>
      </c>
    </row>
    <row r="639" ht="12.0" customHeight="1">
      <c r="A639" s="73">
        <v>45568.0</v>
      </c>
      <c r="B639" s="82">
        <v>-0.0094</v>
      </c>
      <c r="C639" s="75">
        <v>-0.0293</v>
      </c>
      <c r="D639" s="76">
        <v>-0.0085</v>
      </c>
      <c r="E639" s="81">
        <v>0.0</v>
      </c>
    </row>
    <row r="640" ht="12.0" customHeight="1">
      <c r="A640" s="73">
        <v>45571.0</v>
      </c>
      <c r="B640" s="80">
        <v>-0.0175</v>
      </c>
      <c r="C640" s="79">
        <v>0.0111</v>
      </c>
      <c r="D640" s="76">
        <v>-0.0558</v>
      </c>
      <c r="E640" s="77">
        <v>0.0038</v>
      </c>
    </row>
    <row r="641" ht="12.0" customHeight="1">
      <c r="A641" s="73">
        <v>45572.0</v>
      </c>
      <c r="B641" s="82">
        <v>-0.0187</v>
      </c>
      <c r="C641" s="75">
        <v>-0.0496</v>
      </c>
      <c r="D641" s="76">
        <v>0.0182</v>
      </c>
      <c r="E641" s="81">
        <v>-0.0076</v>
      </c>
    </row>
    <row r="642" ht="12.0" customHeight="1">
      <c r="A642" s="73">
        <v>45573.0</v>
      </c>
      <c r="B642" s="80">
        <v>0.0111</v>
      </c>
      <c r="C642" s="79">
        <v>-0.0767</v>
      </c>
      <c r="D642" s="76">
        <v>0.0</v>
      </c>
      <c r="E642" s="81">
        <v>0.0</v>
      </c>
    </row>
    <row r="643" ht="12.0" customHeight="1">
      <c r="A643" s="73">
        <v>45574.0</v>
      </c>
      <c r="B643" s="82">
        <v>0.0264</v>
      </c>
      <c r="C643" s="75">
        <v>0.0399</v>
      </c>
      <c r="D643" s="76">
        <v>-0.0089</v>
      </c>
      <c r="E643" s="77">
        <v>0.0267</v>
      </c>
    </row>
    <row r="644" ht="12.0" customHeight="1">
      <c r="A644" s="73">
        <v>45579.0</v>
      </c>
      <c r="B644" s="80">
        <v>-0.0077</v>
      </c>
      <c r="C644" s="79">
        <v>-0.0208</v>
      </c>
      <c r="D644" s="76">
        <v>0.0</v>
      </c>
      <c r="E644" s="81">
        <v>-0.0074</v>
      </c>
    </row>
    <row r="645" ht="12.0" customHeight="1">
      <c r="A645" s="73">
        <v>45580.0</v>
      </c>
      <c r="B645" s="82">
        <v>-3.0E-4</v>
      </c>
      <c r="C645" s="75">
        <v>0.0131</v>
      </c>
      <c r="D645" s="76">
        <v>0.0991</v>
      </c>
      <c r="E645" s="81">
        <v>-0.0037</v>
      </c>
    </row>
    <row r="646" ht="12.0" customHeight="1">
      <c r="A646" s="73">
        <v>45581.0</v>
      </c>
      <c r="B646" s="80">
        <v>0.0066</v>
      </c>
      <c r="C646" s="79">
        <v>-8.0E-4</v>
      </c>
      <c r="D646" s="76">
        <v>0.0984</v>
      </c>
      <c r="E646" s="81">
        <v>-0.0113</v>
      </c>
    </row>
    <row r="647" ht="12.0" customHeight="1">
      <c r="A647" s="73">
        <v>45582.0</v>
      </c>
      <c r="B647" s="82">
        <v>-0.0077</v>
      </c>
      <c r="C647" s="75">
        <v>-0.0129</v>
      </c>
      <c r="D647" s="76">
        <v>-0.041</v>
      </c>
      <c r="E647" s="81">
        <v>-0.0038</v>
      </c>
    </row>
    <row r="648" ht="12.0" customHeight="1">
      <c r="A648" s="73">
        <v>45585.0</v>
      </c>
      <c r="B648" s="80">
        <v>-0.0066</v>
      </c>
      <c r="C648" s="79">
        <v>-0.0327</v>
      </c>
      <c r="D648" s="76">
        <v>-0.0428</v>
      </c>
      <c r="E648" s="81">
        <v>-0.0305</v>
      </c>
    </row>
    <row r="649" ht="12.0" customHeight="1">
      <c r="A649" s="73">
        <v>45586.0</v>
      </c>
      <c r="B649" s="82">
        <v>-0.0105</v>
      </c>
      <c r="C649" s="75">
        <v>-0.0059</v>
      </c>
      <c r="D649" s="76">
        <v>-0.0163</v>
      </c>
      <c r="E649" s="81">
        <v>-0.0079</v>
      </c>
    </row>
    <row r="650" ht="12.0" customHeight="1">
      <c r="A650" s="73">
        <v>45587.0</v>
      </c>
      <c r="B650" s="80">
        <v>0.0043</v>
      </c>
      <c r="C650" s="79">
        <v>-0.0034</v>
      </c>
      <c r="D650" s="76">
        <v>-0.0868</v>
      </c>
      <c r="E650" s="77">
        <v>0.0119</v>
      </c>
    </row>
    <row r="651" ht="12.0" customHeight="1">
      <c r="A651" s="73">
        <v>45588.0</v>
      </c>
      <c r="B651" s="82">
        <v>-0.0254</v>
      </c>
      <c r="C651" s="75">
        <v>-0.0034</v>
      </c>
      <c r="D651" s="76">
        <v>0.0317</v>
      </c>
      <c r="E651" s="81">
        <v>-0.0275</v>
      </c>
    </row>
    <row r="652" ht="12.0" customHeight="1">
      <c r="A652" s="73">
        <v>45589.0</v>
      </c>
      <c r="B652" s="80">
        <v>-0.0168</v>
      </c>
      <c r="C652" s="79">
        <v>-0.0205</v>
      </c>
      <c r="D652" s="76">
        <v>-0.0044</v>
      </c>
      <c r="E652" s="81">
        <v>-0.0282</v>
      </c>
    </row>
    <row r="653" ht="12.0" customHeight="1">
      <c r="A653" s="73">
        <v>45592.0</v>
      </c>
      <c r="B653" s="82">
        <v>-0.0353</v>
      </c>
      <c r="C653" s="75">
        <v>0.0201</v>
      </c>
      <c r="D653" s="76">
        <v>-0.0264</v>
      </c>
      <c r="E653" s="81">
        <v>-0.0373</v>
      </c>
    </row>
    <row r="654" ht="12.0" customHeight="1">
      <c r="A654" s="73">
        <v>45593.0</v>
      </c>
      <c r="B654" s="80">
        <v>-0.0036</v>
      </c>
      <c r="C654" s="79">
        <v>-0.0402</v>
      </c>
      <c r="D654" s="76">
        <v>0.0045</v>
      </c>
      <c r="E654" s="77">
        <v>0.0086</v>
      </c>
    </row>
    <row r="655" ht="12.0" customHeight="1">
      <c r="A655" s="73">
        <v>45594.0</v>
      </c>
      <c r="B655" s="82">
        <v>0.0217</v>
      </c>
      <c r="C655" s="75">
        <v>0.0285</v>
      </c>
      <c r="D655" s="76">
        <v>-0.0946</v>
      </c>
      <c r="E655" s="77">
        <v>0.0855</v>
      </c>
    </row>
    <row r="656" ht="12.0" customHeight="1">
      <c r="A656" s="73">
        <v>45595.0</v>
      </c>
      <c r="B656" s="80">
        <v>0.0202</v>
      </c>
      <c r="C656" s="79">
        <v>0.0373</v>
      </c>
      <c r="D656" s="76">
        <v>-0.0796</v>
      </c>
      <c r="E656" s="77">
        <v>0.0315</v>
      </c>
    </row>
    <row r="657" ht="12.0" customHeight="1">
      <c r="A657" s="73">
        <v>45596.0</v>
      </c>
      <c r="B657" s="82">
        <v>-0.0104</v>
      </c>
      <c r="C657" s="75">
        <v>0.0476</v>
      </c>
      <c r="D657" s="76">
        <v>0.1946</v>
      </c>
      <c r="E657" s="77">
        <v>0.0573</v>
      </c>
    </row>
    <row r="658" ht="12.0" customHeight="1">
      <c r="A658" s="73">
        <v>45599.0</v>
      </c>
      <c r="B658" s="80">
        <v>-0.0121</v>
      </c>
      <c r="C658" s="79">
        <v>-0.0096</v>
      </c>
      <c r="D658" s="76">
        <v>0.0407</v>
      </c>
      <c r="E658" s="81">
        <v>-0.0325</v>
      </c>
    </row>
    <row r="659" ht="12.0" customHeight="1">
      <c r="A659" s="73">
        <v>45600.0</v>
      </c>
      <c r="B659" s="82">
        <v>0.0142</v>
      </c>
      <c r="C659" s="75">
        <v>-0.0048</v>
      </c>
      <c r="D659" s="76">
        <v>0.0043</v>
      </c>
      <c r="E659" s="77">
        <v>0.0187</v>
      </c>
    </row>
    <row r="660" ht="12.0" customHeight="1">
      <c r="A660" s="73">
        <v>45601.0</v>
      </c>
      <c r="B660" s="80">
        <v>0.0041</v>
      </c>
      <c r="C660" s="79">
        <v>0.0194</v>
      </c>
      <c r="D660" s="76">
        <v>0.0087</v>
      </c>
      <c r="E660" s="81">
        <v>-0.0037</v>
      </c>
    </row>
    <row r="661" ht="12.0" customHeight="1">
      <c r="A661" s="73">
        <v>45602.0</v>
      </c>
      <c r="B661" s="82">
        <v>-0.0013</v>
      </c>
      <c r="C661" s="75">
        <v>-0.0333</v>
      </c>
      <c r="D661" s="76">
        <v>0.0472</v>
      </c>
      <c r="E661" s="81">
        <v>-0.0184</v>
      </c>
    </row>
    <row r="662" ht="12.0" customHeight="1">
      <c r="A662" s="73">
        <v>45603.0</v>
      </c>
      <c r="B662" s="80">
        <v>0.0171</v>
      </c>
      <c r="C662" s="79">
        <v>-0.014</v>
      </c>
      <c r="D662" s="76">
        <v>-0.0082</v>
      </c>
      <c r="E662" s="77">
        <v>0.0037</v>
      </c>
    </row>
    <row r="663" ht="12.0" customHeight="1">
      <c r="A663" s="73">
        <v>45606.0</v>
      </c>
      <c r="B663" s="82">
        <v>-0.0087</v>
      </c>
      <c r="C663" s="75">
        <v>-0.0241</v>
      </c>
      <c r="D663" s="76">
        <v>-0.0124</v>
      </c>
      <c r="E663" s="81">
        <v>-0.0187</v>
      </c>
    </row>
    <row r="664" ht="12.0" customHeight="1">
      <c r="A664" s="73">
        <v>45607.0</v>
      </c>
      <c r="B664" s="80">
        <v>0.0229</v>
      </c>
      <c r="C664" s="79">
        <v>0.0145</v>
      </c>
      <c r="D664" s="76">
        <v>0.0084</v>
      </c>
      <c r="E664" s="77">
        <v>0.019</v>
      </c>
    </row>
    <row r="665" ht="12.0" customHeight="1">
      <c r="A665" s="73">
        <v>45608.0</v>
      </c>
      <c r="B665" s="82">
        <v>0.0098</v>
      </c>
      <c r="C665" s="75">
        <v>-0.0076</v>
      </c>
      <c r="D665" s="76">
        <v>-0.0635</v>
      </c>
      <c r="E665" s="81">
        <v>-0.0075</v>
      </c>
    </row>
    <row r="666" ht="12.0" customHeight="1">
      <c r="A666" s="73">
        <v>45609.0</v>
      </c>
      <c r="B666" s="80">
        <v>-0.01</v>
      </c>
      <c r="C666" s="79">
        <v>-0.0068</v>
      </c>
      <c r="D666" s="76">
        <v>0.0084</v>
      </c>
      <c r="E666" s="81">
        <v>-0.0113</v>
      </c>
    </row>
    <row r="667" ht="12.0" customHeight="1">
      <c r="A667" s="73">
        <v>45610.0</v>
      </c>
      <c r="B667" s="82">
        <v>0.0015</v>
      </c>
      <c r="C667" s="75">
        <v>0.0026</v>
      </c>
      <c r="D667" s="76">
        <v>-0.0207</v>
      </c>
      <c r="E667" s="77">
        <v>0.0152</v>
      </c>
    </row>
    <row r="668" ht="12.0" customHeight="1">
      <c r="A668" s="73">
        <v>45613.0</v>
      </c>
      <c r="B668" s="80">
        <v>-0.0163</v>
      </c>
      <c r="C668" s="79">
        <v>-0.0119</v>
      </c>
      <c r="D668" s="76">
        <v>0.0085</v>
      </c>
      <c r="E668" s="81">
        <v>-0.0075</v>
      </c>
    </row>
    <row r="669" ht="12.0" customHeight="1">
      <c r="A669" s="73">
        <v>45614.0</v>
      </c>
      <c r="B669" s="82">
        <v>-0.0059</v>
      </c>
      <c r="C669" s="75">
        <v>-0.0043</v>
      </c>
      <c r="D669" s="76">
        <v>0.0209</v>
      </c>
      <c r="E669" s="81">
        <v>-0.0113</v>
      </c>
    </row>
    <row r="670" ht="12.0" customHeight="1">
      <c r="A670" s="73">
        <v>45615.0</v>
      </c>
      <c r="B670" s="80">
        <v>0.005</v>
      </c>
      <c r="C670" s="79">
        <v>-0.0121</v>
      </c>
      <c r="D670" s="76">
        <v>0.0283</v>
      </c>
      <c r="E670" s="81">
        <v>-0.0076</v>
      </c>
    </row>
    <row r="671" ht="12.0" customHeight="1">
      <c r="A671" s="73">
        <v>45616.0</v>
      </c>
      <c r="B671" s="82">
        <v>0.0078</v>
      </c>
      <c r="C671" s="75">
        <v>-0.0061</v>
      </c>
      <c r="D671" s="76">
        <v>-0.0127</v>
      </c>
      <c r="E671" s="81">
        <v>-0.0038</v>
      </c>
    </row>
    <row r="672" ht="12.0" customHeight="1">
      <c r="A672" s="73">
        <v>45617.0</v>
      </c>
      <c r="B672" s="80">
        <v>-0.0146</v>
      </c>
      <c r="C672" s="79">
        <v>-0.0053</v>
      </c>
      <c r="D672" s="76">
        <v>-0.0172</v>
      </c>
      <c r="E672" s="81">
        <v>0.0</v>
      </c>
    </row>
    <row r="673" ht="12.0" customHeight="1">
      <c r="A673" s="73">
        <v>45620.0</v>
      </c>
      <c r="B673" s="82">
        <v>-0.0013</v>
      </c>
      <c r="C673" s="75">
        <v>0.0213</v>
      </c>
      <c r="D673" s="76">
        <v>-0.0218</v>
      </c>
      <c r="E673" s="81">
        <v>-0.0154</v>
      </c>
    </row>
    <row r="674" ht="12.0" customHeight="1">
      <c r="A674" s="73">
        <v>45621.0</v>
      </c>
      <c r="B674" s="80">
        <v>-0.0082</v>
      </c>
      <c r="C674" s="79">
        <v>-0.0061</v>
      </c>
      <c r="D674" s="76">
        <v>0.0134</v>
      </c>
      <c r="E674" s="81">
        <v>-0.0039</v>
      </c>
    </row>
    <row r="675" ht="12.0" customHeight="1">
      <c r="A675" s="73">
        <v>45622.0</v>
      </c>
      <c r="B675" s="82">
        <v>0.0114</v>
      </c>
      <c r="C675" s="75">
        <v>-0.0131</v>
      </c>
      <c r="D675" s="76">
        <v>0.0</v>
      </c>
      <c r="E675" s="81">
        <v>-0.0039</v>
      </c>
    </row>
    <row r="676" ht="12.0" customHeight="1">
      <c r="A676" s="73">
        <v>45623.0</v>
      </c>
      <c r="B676" s="80">
        <v>0.0072</v>
      </c>
      <c r="C676" s="79">
        <v>0.0292</v>
      </c>
      <c r="D676" s="76">
        <v>-0.0088</v>
      </c>
      <c r="E676" s="77">
        <v>0.0395</v>
      </c>
    </row>
    <row r="677" ht="12.0" customHeight="1">
      <c r="A677" s="73">
        <v>45624.0</v>
      </c>
      <c r="B677" s="82">
        <v>-0.0044</v>
      </c>
      <c r="C677" s="75">
        <v>0.0309</v>
      </c>
      <c r="D677" s="76">
        <v>0.0622</v>
      </c>
      <c r="E677" s="81">
        <v>-0.0076</v>
      </c>
    </row>
    <row r="678" ht="12.0" customHeight="1">
      <c r="A678" s="73">
        <v>45627.0</v>
      </c>
      <c r="B678" s="80">
        <v>-0.0059</v>
      </c>
      <c r="C678" s="79">
        <v>-0.0192</v>
      </c>
      <c r="D678" s="76">
        <v>-0.0126</v>
      </c>
      <c r="E678" s="81">
        <v>-0.0077</v>
      </c>
    </row>
    <row r="679" ht="12.0" customHeight="1">
      <c r="A679" s="73">
        <v>45628.0</v>
      </c>
      <c r="B679" s="82">
        <v>0.0044</v>
      </c>
      <c r="C679" s="75">
        <v>-0.0051</v>
      </c>
      <c r="D679" s="76">
        <v>0.0297</v>
      </c>
      <c r="E679" s="77">
        <v>0.0039</v>
      </c>
    </row>
    <row r="680" ht="12.0" customHeight="1">
      <c r="A680" s="73">
        <v>45629.0</v>
      </c>
      <c r="B680" s="80">
        <v>0.0144</v>
      </c>
      <c r="C680" s="79">
        <v>-0.0085</v>
      </c>
      <c r="D680" s="76">
        <v>-0.0082</v>
      </c>
      <c r="E680" s="77">
        <v>0.0346</v>
      </c>
    </row>
    <row r="681" ht="12.0" customHeight="1">
      <c r="A681" s="73">
        <v>45630.0</v>
      </c>
      <c r="B681" s="82">
        <v>-0.0102</v>
      </c>
      <c r="C681" s="75">
        <v>0.0043</v>
      </c>
      <c r="D681" s="76">
        <v>0.0332</v>
      </c>
      <c r="E681" s="81">
        <v>0.0</v>
      </c>
    </row>
    <row r="682" ht="12.0" customHeight="1">
      <c r="A682" s="73">
        <v>45631.0</v>
      </c>
      <c r="B682" s="80">
        <v>-0.0091</v>
      </c>
      <c r="C682" s="79">
        <v>-0.0017</v>
      </c>
      <c r="D682" s="76">
        <v>-0.0402</v>
      </c>
      <c r="E682" s="81">
        <v>-0.0186</v>
      </c>
    </row>
    <row r="683" ht="12.0" customHeight="1">
      <c r="A683" s="73">
        <v>45634.0</v>
      </c>
      <c r="B683" s="82">
        <v>0.0019</v>
      </c>
      <c r="C683" s="75">
        <v>-0.0112</v>
      </c>
      <c r="D683" s="76">
        <v>-0.0209</v>
      </c>
      <c r="E683" s="81">
        <v>-0.0038</v>
      </c>
    </row>
    <row r="684" ht="12.0" customHeight="1">
      <c r="A684" s="73">
        <v>45635.0</v>
      </c>
      <c r="B684" s="80">
        <v>-9.0E-4</v>
      </c>
      <c r="C684" s="79">
        <v>-0.0052</v>
      </c>
      <c r="D684" s="76">
        <v>-0.0085</v>
      </c>
      <c r="E684" s="77">
        <v>0.0114</v>
      </c>
    </row>
    <row r="685" ht="12.0" customHeight="1">
      <c r="A685" s="73">
        <v>45636.0</v>
      </c>
      <c r="B685" s="82">
        <v>-0.005</v>
      </c>
      <c r="C685" s="75">
        <v>0.0105</v>
      </c>
      <c r="D685" s="76">
        <v>0.0</v>
      </c>
      <c r="E685" s="81">
        <v>-0.0075</v>
      </c>
    </row>
    <row r="686" ht="12.0" customHeight="1">
      <c r="A686" s="73">
        <v>45637.0</v>
      </c>
      <c r="B686" s="80">
        <v>-0.0089</v>
      </c>
      <c r="C686" s="79">
        <v>-0.0035</v>
      </c>
      <c r="D686" s="76">
        <v>-0.0043</v>
      </c>
      <c r="E686" s="81">
        <v>-0.0114</v>
      </c>
    </row>
    <row r="687" ht="12.0" customHeight="1">
      <c r="A687" s="73">
        <v>45638.0</v>
      </c>
      <c r="B687" s="82">
        <v>0.0035</v>
      </c>
      <c r="C687" s="75">
        <v>-9.0E-4</v>
      </c>
      <c r="D687" s="76">
        <v>-0.0087</v>
      </c>
      <c r="E687" s="81">
        <v>-0.0038</v>
      </c>
    </row>
    <row r="688" ht="12.0" customHeight="1">
      <c r="A688" s="73">
        <v>45641.0</v>
      </c>
      <c r="B688" s="80">
        <v>-0.001</v>
      </c>
      <c r="C688" s="79">
        <v>0.0061</v>
      </c>
      <c r="D688" s="76">
        <v>0.0</v>
      </c>
      <c r="E688" s="77">
        <v>0.0154</v>
      </c>
    </row>
    <row r="689" ht="12.0" customHeight="1">
      <c r="A689" s="73">
        <v>45643.0</v>
      </c>
      <c r="B689" s="82">
        <v>0.0181</v>
      </c>
      <c r="C689" s="75">
        <v>0.0526</v>
      </c>
      <c r="D689" s="76">
        <v>0.0044</v>
      </c>
      <c r="E689" s="77">
        <v>0.0076</v>
      </c>
    </row>
    <row r="690" ht="12.0" customHeight="1">
      <c r="A690" s="73">
        <v>45644.0</v>
      </c>
      <c r="B690" s="80">
        <v>0.0131</v>
      </c>
      <c r="C690" s="79">
        <v>-0.0139</v>
      </c>
      <c r="D690" s="76">
        <v>0.013</v>
      </c>
      <c r="E690" s="77">
        <v>0.0451</v>
      </c>
    </row>
    <row r="691" ht="12.0" customHeight="1">
      <c r="A691" s="73">
        <v>45645.0</v>
      </c>
      <c r="B691" s="82">
        <v>0.0037</v>
      </c>
      <c r="C691" s="75">
        <v>-0.0017</v>
      </c>
      <c r="D691" s="76">
        <v>0.0215</v>
      </c>
      <c r="E691" s="77">
        <v>0.018</v>
      </c>
    </row>
    <row r="692" ht="12.0" customHeight="1">
      <c r="A692" s="73">
        <v>45648.0</v>
      </c>
      <c r="B692" s="80">
        <v>-6.0E-4</v>
      </c>
      <c r="C692" s="79">
        <v>-0.0233</v>
      </c>
      <c r="D692" s="76">
        <v>-0.0084</v>
      </c>
      <c r="E692" s="77">
        <v>0.0071</v>
      </c>
    </row>
    <row r="693" ht="12.0" customHeight="1">
      <c r="A693" s="73">
        <v>45649.0</v>
      </c>
      <c r="B693" s="82">
        <v>-0.0052</v>
      </c>
      <c r="C693" s="75">
        <v>-0.0136</v>
      </c>
      <c r="D693" s="76">
        <v>-0.0169</v>
      </c>
      <c r="E693" s="81">
        <v>-0.014</v>
      </c>
    </row>
    <row r="694" ht="12.0" customHeight="1">
      <c r="A694" s="73">
        <v>45650.0</v>
      </c>
      <c r="B694" s="80">
        <v>-0.0031</v>
      </c>
      <c r="C694" s="79">
        <v>0.013</v>
      </c>
      <c r="D694" s="76">
        <v>-0.0043</v>
      </c>
      <c r="E694" s="81">
        <v>0.0</v>
      </c>
    </row>
    <row r="695" ht="12.0" customHeight="1">
      <c r="A695" s="73">
        <v>45652.0</v>
      </c>
      <c r="B695" s="82">
        <v>0.0</v>
      </c>
      <c r="C695" s="75">
        <v>0.0077</v>
      </c>
      <c r="D695" s="76">
        <v>-0.0087</v>
      </c>
      <c r="E695" s="81">
        <v>-0.0036</v>
      </c>
    </row>
    <row r="696" ht="12.0" customHeight="1">
      <c r="A696" s="73">
        <v>45655.0</v>
      </c>
      <c r="B696" s="80">
        <v>0.0</v>
      </c>
      <c r="C696" s="79">
        <v>0.0254</v>
      </c>
      <c r="D696" s="76">
        <v>0.0087</v>
      </c>
      <c r="E696" s="77">
        <v>0.0179</v>
      </c>
    </row>
    <row r="697" ht="12.0" customHeight="1">
      <c r="A697" s="73">
        <v>45656.0</v>
      </c>
      <c r="B697" s="82">
        <v>0.0019</v>
      </c>
      <c r="C697" s="75">
        <v>0.0413</v>
      </c>
      <c r="D697" s="76">
        <v>0.013</v>
      </c>
      <c r="E697" s="81">
        <v>-0.007</v>
      </c>
    </row>
    <row r="698" ht="12.0" customHeight="1">
      <c r="A698" s="73">
        <v>45658.0</v>
      </c>
      <c r="B698" s="80">
        <v>0.0062</v>
      </c>
      <c r="C698" s="75">
        <v>-0.004</v>
      </c>
      <c r="D698" s="76">
        <v>-0.0128</v>
      </c>
      <c r="E698" s="77">
        <v>0.0389</v>
      </c>
    </row>
    <row r="699" ht="12.0" customHeight="1">
      <c r="A699" s="73">
        <v>45659.0</v>
      </c>
      <c r="B699" s="82">
        <v>-0.0028</v>
      </c>
      <c r="C699" s="79">
        <v>-0.0223</v>
      </c>
      <c r="D699" s="76">
        <v>-0.013</v>
      </c>
      <c r="E699" s="81">
        <v>-0.0136</v>
      </c>
    </row>
    <row r="700" ht="12.0" customHeight="1">
      <c r="A700" s="73">
        <v>45662.0</v>
      </c>
      <c r="B700" s="80">
        <v>0.0015</v>
      </c>
      <c r="C700" s="75">
        <v>-0.0179</v>
      </c>
      <c r="D700" s="76">
        <v>-0.0088</v>
      </c>
      <c r="E700" s="81">
        <v>-0.0034</v>
      </c>
    </row>
    <row r="701" ht="12.0" customHeight="1">
      <c r="A701" s="73">
        <v>45663.0</v>
      </c>
      <c r="B701" s="82">
        <v>0.0015</v>
      </c>
      <c r="C701" s="79">
        <v>0.0108</v>
      </c>
      <c r="D701" s="76">
        <v>-0.0177</v>
      </c>
      <c r="E701" s="77">
        <v>0.0208</v>
      </c>
    </row>
    <row r="702" ht="12.0" customHeight="1">
      <c r="A702" s="73">
        <v>45664.0</v>
      </c>
      <c r="B702" s="80">
        <v>0.0028</v>
      </c>
      <c r="C702" s="75">
        <v>-0.0057</v>
      </c>
      <c r="D702" s="76">
        <v>0.045</v>
      </c>
      <c r="E702" s="81">
        <v>-0.0068</v>
      </c>
    </row>
    <row r="703" ht="12.0" customHeight="1">
      <c r="A703" s="73">
        <v>45665.0</v>
      </c>
      <c r="B703" s="82">
        <v>0.0018</v>
      </c>
      <c r="C703" s="79">
        <v>-0.0116</v>
      </c>
      <c r="D703" s="76">
        <v>-0.0216</v>
      </c>
      <c r="E703" s="81">
        <v>-0.0068</v>
      </c>
    </row>
    <row r="704" ht="12.0" customHeight="1">
      <c r="A704" s="73">
        <v>45666.0</v>
      </c>
      <c r="B704" s="80">
        <v>0.0175</v>
      </c>
      <c r="C704" s="75">
        <v>0.015</v>
      </c>
      <c r="D704" s="76">
        <v>0.022</v>
      </c>
      <c r="E704" s="77">
        <v>0.0137</v>
      </c>
    </row>
    <row r="705" ht="12.0" customHeight="1">
      <c r="A705" s="73">
        <v>45669.0</v>
      </c>
      <c r="B705" s="82">
        <v>0.0078</v>
      </c>
      <c r="C705" s="79">
        <v>-0.009</v>
      </c>
      <c r="D705" s="76">
        <v>0.0129</v>
      </c>
      <c r="E705" s="81">
        <v>-0.0068</v>
      </c>
    </row>
    <row r="706" ht="12.0" customHeight="1">
      <c r="A706" s="73">
        <v>45670.0</v>
      </c>
      <c r="B706" s="80">
        <v>0.0122</v>
      </c>
      <c r="C706" s="75">
        <v>0.0199</v>
      </c>
      <c r="D706" s="76">
        <v>-0.0213</v>
      </c>
      <c r="E706" s="81">
        <v>-0.0102</v>
      </c>
    </row>
    <row r="707" ht="12.0" customHeight="1">
      <c r="A707" s="73">
        <v>45671.0</v>
      </c>
      <c r="B707" s="82">
        <v>-0.0183</v>
      </c>
      <c r="C707" s="79">
        <v>-0.0155</v>
      </c>
      <c r="D707" s="76">
        <v>0.0</v>
      </c>
      <c r="E707" s="81">
        <v>-0.0069</v>
      </c>
    </row>
    <row r="708" ht="12.0" customHeight="1">
      <c r="A708" s="73">
        <v>45672.0</v>
      </c>
      <c r="B708" s="80">
        <v>-0.0105</v>
      </c>
      <c r="C708" s="75">
        <v>0.0041</v>
      </c>
      <c r="D708" s="76">
        <v>-0.0043</v>
      </c>
      <c r="E708" s="81">
        <v>-0.0104</v>
      </c>
    </row>
    <row r="709" ht="12.0" customHeight="1">
      <c r="A709" s="73">
        <v>45673.0</v>
      </c>
      <c r="B709" s="82">
        <v>0.0052</v>
      </c>
      <c r="C709" s="79">
        <v>0.0025</v>
      </c>
      <c r="D709" s="76">
        <v>0.0</v>
      </c>
      <c r="E709" s="81">
        <v>-0.0035</v>
      </c>
    </row>
    <row r="710" ht="12.0" customHeight="1">
      <c r="A710" s="73">
        <v>45676.0</v>
      </c>
      <c r="B710" s="80">
        <v>0.0042</v>
      </c>
      <c r="C710" s="75">
        <v>0.0172</v>
      </c>
      <c r="D710" s="76">
        <v>-0.0087</v>
      </c>
      <c r="E710" s="77">
        <v>0.0035</v>
      </c>
    </row>
    <row r="711" ht="12.0" customHeight="1">
      <c r="A711" s="73">
        <v>45677.0</v>
      </c>
      <c r="B711" s="82">
        <v>0.0018</v>
      </c>
      <c r="C711" s="79">
        <v>0.0081</v>
      </c>
      <c r="D711" s="76">
        <v>-0.0044</v>
      </c>
      <c r="E711" s="77">
        <v>0.0035</v>
      </c>
    </row>
    <row r="712" ht="12.0" customHeight="1">
      <c r="A712" s="73">
        <v>45678.0</v>
      </c>
      <c r="B712" s="80">
        <v>0.0081</v>
      </c>
      <c r="C712" s="75">
        <v>0.008</v>
      </c>
      <c r="D712" s="76">
        <v>0.0133</v>
      </c>
      <c r="E712" s="81">
        <v>-0.007</v>
      </c>
    </row>
    <row r="713" ht="12.0" customHeight="1">
      <c r="A713" s="73">
        <v>45679.0</v>
      </c>
      <c r="B713" s="82">
        <v>-3.0E-4</v>
      </c>
      <c r="C713" s="79">
        <v>0.0048</v>
      </c>
      <c r="D713" s="76">
        <v>0.0</v>
      </c>
      <c r="E713" s="81">
        <v>-0.0106</v>
      </c>
    </row>
    <row r="714" ht="12.0" customHeight="1">
      <c r="A714" s="73">
        <v>45680.0</v>
      </c>
      <c r="B714" s="80">
        <v>-0.006</v>
      </c>
      <c r="C714" s="75">
        <v>8.0E-4</v>
      </c>
      <c r="D714" s="76">
        <v>0.0044</v>
      </c>
      <c r="E714" s="81">
        <v>-0.0107</v>
      </c>
    </row>
    <row r="715" ht="12.0" customHeight="1">
      <c r="A715" s="73">
        <v>45683.0</v>
      </c>
      <c r="B715" s="82">
        <v>-0.0108</v>
      </c>
      <c r="C715" s="79">
        <v>-0.0411</v>
      </c>
      <c r="D715" s="76">
        <v>0.0</v>
      </c>
      <c r="E715" s="81">
        <v>-0.0072</v>
      </c>
    </row>
    <row r="716" ht="12.0" customHeight="1">
      <c r="A716" s="73">
        <v>45684.0</v>
      </c>
      <c r="B716" s="80">
        <v>0.0021</v>
      </c>
      <c r="C716" s="75">
        <v>0.0016</v>
      </c>
      <c r="D716" s="76">
        <v>-0.013</v>
      </c>
      <c r="E716" s="77">
        <v>0.0109</v>
      </c>
    </row>
    <row r="717" ht="12.0" customHeight="1">
      <c r="A717" s="73">
        <v>45685.0</v>
      </c>
      <c r="B717" s="82">
        <v>0.0027</v>
      </c>
      <c r="C717" s="79">
        <v>-0.0049</v>
      </c>
      <c r="D717" s="76">
        <v>0.0044</v>
      </c>
      <c r="E717" s="77">
        <v>0.0036</v>
      </c>
    </row>
    <row r="718" ht="12.0" customHeight="1">
      <c r="A718" s="73">
        <v>45686.0</v>
      </c>
      <c r="B718" s="80">
        <v>0.0042</v>
      </c>
      <c r="C718" s="75">
        <v>0.0174</v>
      </c>
      <c r="D718" s="76">
        <v>0.0044</v>
      </c>
      <c r="E718" s="81">
        <v>-0.0036</v>
      </c>
    </row>
    <row r="719" ht="12.0" customHeight="1">
      <c r="A719" s="73">
        <v>45687.0</v>
      </c>
      <c r="B719" s="82">
        <v>0.0069</v>
      </c>
      <c r="C719" s="79">
        <v>0.0024</v>
      </c>
      <c r="D719" s="76">
        <v>0.0</v>
      </c>
      <c r="E719" s="77">
        <v>0.0179</v>
      </c>
    </row>
    <row r="720" ht="12.0" customHeight="1">
      <c r="A720" s="73">
        <v>45690.0</v>
      </c>
      <c r="B720" s="80">
        <v>0.0042</v>
      </c>
      <c r="C720" s="75">
        <v>0.0065</v>
      </c>
      <c r="D720" s="76">
        <v>-0.0175</v>
      </c>
      <c r="E720" s="81">
        <v>0.0</v>
      </c>
    </row>
    <row r="721" ht="12.0" customHeight="1">
      <c r="A721" s="73">
        <v>45691.0</v>
      </c>
      <c r="B721" s="82">
        <v>6.0E-4</v>
      </c>
      <c r="C721" s="79">
        <v>-0.0113</v>
      </c>
      <c r="D721" s="76">
        <v>0.0222</v>
      </c>
      <c r="E721" s="81">
        <v>0.0</v>
      </c>
    </row>
    <row r="722" ht="12.0" customHeight="1">
      <c r="A722" s="73">
        <v>45692.0</v>
      </c>
      <c r="B722" s="80">
        <v>0.0048</v>
      </c>
      <c r="C722" s="75">
        <v>-0.0041</v>
      </c>
      <c r="D722" s="76">
        <v>-0.0087</v>
      </c>
      <c r="E722" s="81">
        <v>-0.007</v>
      </c>
    </row>
    <row r="723" ht="12.0" customHeight="1">
      <c r="A723" s="73">
        <v>45693.0</v>
      </c>
      <c r="B723" s="82">
        <v>-0.0018</v>
      </c>
      <c r="C723" s="79">
        <v>0.0041</v>
      </c>
      <c r="D723" s="76">
        <v>0.0</v>
      </c>
      <c r="E723" s="81">
        <v>0.0</v>
      </c>
    </row>
    <row r="724" ht="12.0" customHeight="1">
      <c r="A724" s="73">
        <v>45694.0</v>
      </c>
      <c r="B724" s="80">
        <v>-6.0E-4</v>
      </c>
      <c r="C724" s="75">
        <v>8.0E-4</v>
      </c>
      <c r="D724" s="76">
        <v>0.0175</v>
      </c>
      <c r="E724" s="77">
        <v>0.0177</v>
      </c>
    </row>
    <row r="725" ht="12.0" customHeight="1">
      <c r="A725" s="73">
        <v>45697.0</v>
      </c>
      <c r="B725" s="82">
        <v>-0.0036</v>
      </c>
      <c r="C725" s="79">
        <v>-8.0E-4</v>
      </c>
      <c r="D725" s="76">
        <v>0.0345</v>
      </c>
      <c r="E725" s="77">
        <v>0.007</v>
      </c>
    </row>
    <row r="726" ht="12.0" customHeight="1">
      <c r="A726" s="73">
        <v>45698.0</v>
      </c>
      <c r="B726" s="80">
        <v>0.003</v>
      </c>
      <c r="C726" s="75">
        <v>-0.0016</v>
      </c>
      <c r="D726" s="76">
        <v>-0.0167</v>
      </c>
      <c r="E726" s="81">
        <v>-0.0104</v>
      </c>
    </row>
    <row r="727" ht="12.0" customHeight="1">
      <c r="A727" s="73">
        <v>45699.0</v>
      </c>
      <c r="B727" s="82">
        <v>-0.0015</v>
      </c>
      <c r="C727" s="79">
        <v>0.0016</v>
      </c>
      <c r="D727" s="76">
        <v>0.0085</v>
      </c>
      <c r="E727" s="77">
        <v>0.0035</v>
      </c>
    </row>
    <row r="728" ht="12.0" customHeight="1">
      <c r="A728" s="73">
        <v>45700.0</v>
      </c>
      <c r="B728" s="80">
        <v>-6.0E-4</v>
      </c>
      <c r="C728" s="75">
        <v>-0.0016</v>
      </c>
      <c r="D728" s="76">
        <v>0.0084</v>
      </c>
      <c r="E728" s="77">
        <v>0.0105</v>
      </c>
    </row>
    <row r="729" ht="12.0" customHeight="1">
      <c r="A729" s="73">
        <v>45701.0</v>
      </c>
      <c r="B729" s="82">
        <v>0.0051</v>
      </c>
      <c r="C729" s="79">
        <v>0.0131</v>
      </c>
      <c r="D729" s="76">
        <v>-0.0042</v>
      </c>
      <c r="E729" s="77">
        <v>0.0207</v>
      </c>
    </row>
    <row r="730" ht="12.0" customHeight="1">
      <c r="A730" s="73">
        <v>45704.0</v>
      </c>
      <c r="B730" s="80">
        <v>0.0059</v>
      </c>
      <c r="C730" s="75">
        <v>-0.0056</v>
      </c>
      <c r="D730" s="76">
        <v>0.0126</v>
      </c>
      <c r="E730" s="77">
        <v>0.0034</v>
      </c>
    </row>
    <row r="731" ht="12.0" customHeight="1">
      <c r="A731" s="73">
        <v>45705.0</v>
      </c>
      <c r="B731" s="82">
        <v>0.0153</v>
      </c>
      <c r="C731" s="79">
        <v>0.0024</v>
      </c>
      <c r="D731" s="76">
        <v>0.0992</v>
      </c>
      <c r="E731" s="81">
        <v>-0.0101</v>
      </c>
    </row>
    <row r="732" ht="12.0" customHeight="1">
      <c r="A732" s="73">
        <v>45706.0</v>
      </c>
      <c r="B732" s="80">
        <v>-0.0058</v>
      </c>
      <c r="C732" s="75">
        <v>-8.0E-4</v>
      </c>
      <c r="D732" s="76">
        <v>-0.0038</v>
      </c>
      <c r="E732" s="81">
        <v>-0.0034</v>
      </c>
    </row>
    <row r="733" ht="12.0" customHeight="1">
      <c r="A733" s="73">
        <v>45707.0</v>
      </c>
      <c r="B733" s="82">
        <v>-3.0E-4</v>
      </c>
      <c r="C733" s="79">
        <v>0.0024</v>
      </c>
      <c r="D733" s="76">
        <v>-0.0113</v>
      </c>
      <c r="E733" s="81">
        <v>-0.0102</v>
      </c>
    </row>
    <row r="734" ht="12.0" customHeight="1">
      <c r="A734" s="73">
        <v>45708.0</v>
      </c>
      <c r="B734" s="80">
        <v>0.0058</v>
      </c>
      <c r="C734" s="75">
        <v>0.0508</v>
      </c>
      <c r="D734" s="76">
        <v>-0.0038</v>
      </c>
      <c r="E734" s="81">
        <v>-0.0034</v>
      </c>
    </row>
    <row r="735" ht="12.0" customHeight="1">
      <c r="A735" s="73">
        <v>45711.0</v>
      </c>
      <c r="B735" s="82">
        <v>0.002</v>
      </c>
      <c r="C735" s="79">
        <v>-0.0177</v>
      </c>
      <c r="D735" s="76">
        <v>0.0153</v>
      </c>
      <c r="E735" s="81">
        <v>0.0</v>
      </c>
    </row>
    <row r="736" ht="12.0" customHeight="1">
      <c r="A736" s="73">
        <v>45712.0</v>
      </c>
      <c r="B736" s="80">
        <v>-0.0043</v>
      </c>
      <c r="C736" s="75">
        <v>0.007</v>
      </c>
      <c r="D736" s="76">
        <v>-0.0264</v>
      </c>
      <c r="E736" s="81">
        <v>0.0</v>
      </c>
    </row>
    <row r="737" ht="12.0" customHeight="1">
      <c r="A737" s="73">
        <v>45713.0</v>
      </c>
      <c r="B737" s="82">
        <v>-0.0023</v>
      </c>
      <c r="C737" s="79">
        <v>-0.0016</v>
      </c>
      <c r="D737" s="76">
        <v>0.0039</v>
      </c>
      <c r="E737" s="81">
        <v>-0.0035</v>
      </c>
    </row>
    <row r="738" ht="12.0" customHeight="1">
      <c r="A738" s="83">
        <v>45715.0</v>
      </c>
      <c r="B738" s="80">
        <v>-0.0462</v>
      </c>
      <c r="C738" s="75">
        <v>-8.0E-4</v>
      </c>
      <c r="D738" s="76">
        <v>0.0193</v>
      </c>
      <c r="E738" s="81">
        <v>-0.0069</v>
      </c>
    </row>
    <row r="739" ht="12.0" customHeight="1">
      <c r="A739" s="83">
        <v>45732.0</v>
      </c>
      <c r="B739" s="78">
        <v>-0.0104</v>
      </c>
      <c r="C739" s="79">
        <v>0.0054</v>
      </c>
      <c r="D739" s="76">
        <v>-0.0189</v>
      </c>
      <c r="E739" s="81">
        <v>-0.0035</v>
      </c>
    </row>
    <row r="740" ht="12.0" customHeight="1">
      <c r="A740" s="83">
        <v>45733.0</v>
      </c>
      <c r="B740" s="84">
        <v>-0.0068</v>
      </c>
      <c r="C740" s="85"/>
      <c r="D740" s="76">
        <v>-0.0039</v>
      </c>
      <c r="E740" s="85"/>
    </row>
    <row r="741" ht="12.0" customHeight="1">
      <c r="A741" s="83">
        <v>45734.0</v>
      </c>
      <c r="B741" s="78">
        <v>-0.0043</v>
      </c>
      <c r="C741" s="85"/>
      <c r="D741" s="85"/>
      <c r="E741" s="85"/>
    </row>
    <row r="742" ht="12.0" customHeight="1">
      <c r="A742" s="83">
        <v>45735.0</v>
      </c>
      <c r="B742" s="84">
        <v>-0.0047</v>
      </c>
      <c r="C742" s="85"/>
      <c r="D742" s="85"/>
      <c r="E742" s="85"/>
    </row>
    <row r="743" ht="12.0" customHeight="1">
      <c r="A743" s="83">
        <v>45736.0</v>
      </c>
      <c r="B743" s="78">
        <v>-3.0E-4</v>
      </c>
      <c r="C743" s="85"/>
      <c r="D743" s="85"/>
      <c r="E743" s="85"/>
    </row>
    <row r="744" ht="12.0" customHeight="1">
      <c r="A744" s="83">
        <v>45739.0</v>
      </c>
      <c r="B744" s="84">
        <v>9.0E-4</v>
      </c>
      <c r="C744" s="85"/>
      <c r="D744" s="85"/>
      <c r="E744" s="85"/>
    </row>
    <row r="745" ht="12.0" customHeight="1">
      <c r="A745" s="83">
        <v>45740.0</v>
      </c>
      <c r="B745" s="78">
        <v>-0.0047</v>
      </c>
      <c r="C745" s="85"/>
      <c r="D745" s="85"/>
      <c r="E745" s="85"/>
    </row>
    <row r="746" ht="12.0" customHeight="1">
      <c r="A746" s="83">
        <v>45741.0</v>
      </c>
      <c r="B746" s="84">
        <v>0.0035</v>
      </c>
      <c r="C746" s="85"/>
      <c r="D746" s="85"/>
      <c r="E746" s="85"/>
    </row>
    <row r="747" ht="12.0" customHeight="1">
      <c r="A747" s="83">
        <v>45743.0</v>
      </c>
      <c r="B747" s="78">
        <v>0.0075</v>
      </c>
      <c r="C747" s="85"/>
      <c r="D747" s="85"/>
      <c r="E747" s="85"/>
    </row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2025-04-15T10:50:42Z</dcterms:created>
  <dc:creator>Mustafa Abid Rahman</dc:creator>
</cp:coreProperties>
</file>