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更新&amp;示例" sheetId="2" r:id="rId1"/>
    <sheet name="明细匹配" sheetId="3" r:id="rId2"/>
  </sheets>
  <definedNames>
    <definedName name="_xlnm._FilterDatabase" localSheetId="0" hidden="1">'更新&amp;示例'!$A$1:$I$10</definedName>
  </definedNames>
  <calcPr calcId="144525"/>
</workbook>
</file>

<file path=xl/sharedStrings.xml><?xml version="1.0" encoding="utf-8"?>
<sst xmlns="http://schemas.openxmlformats.org/spreadsheetml/2006/main" count="88" uniqueCount="50">
  <si>
    <t>付款方式</t>
  </si>
  <si>
    <t>银行账号</t>
  </si>
  <si>
    <t>支付日期</t>
  </si>
  <si>
    <t>摘要</t>
  </si>
  <si>
    <t>预算内/外</t>
  </si>
  <si>
    <t>预算编号</t>
  </si>
  <si>
    <t>预算事项明细</t>
  </si>
  <si>
    <t>预算科目</t>
  </si>
  <si>
    <t>支付金额</t>
  </si>
  <si>
    <t>银行转账</t>
  </si>
  <si>
    <t>测试账号1</t>
  </si>
  <si>
    <t>客服2023/4/3收款日报表</t>
  </si>
  <si>
    <t>水费违约金</t>
  </si>
  <si>
    <t>银行代扣</t>
  </si>
  <si>
    <t>客服2023/4/4收款日报表</t>
  </si>
  <si>
    <t>客服2023/4/5收款日报表</t>
  </si>
  <si>
    <t>序号</t>
  </si>
  <si>
    <t>收费种类</t>
  </si>
  <si>
    <t>对应预算科目</t>
  </si>
  <si>
    <t>预算内、预算外、"/"</t>
  </si>
  <si>
    <t>对应预算编号</t>
  </si>
  <si>
    <t>YS00102物业管理费</t>
  </si>
  <si>
    <t>预算内</t>
  </si>
  <si>
    <t>YSLRLH220230427001</t>
  </si>
  <si>
    <t>YS00302 可供出售金融资产</t>
  </si>
  <si>
    <t>水费</t>
  </si>
  <si>
    <t>YS00107供水收入</t>
  </si>
  <si>
    <t>YSLRZDM202300002</t>
  </si>
  <si>
    <t>YS004资产投资政府补贴收入</t>
  </si>
  <si>
    <t>YS00201违约金</t>
  </si>
  <si>
    <t>预算外</t>
  </si>
  <si>
    <t>自用电费</t>
  </si>
  <si>
    <t>YS00108供电收入</t>
  </si>
  <si>
    <t>维护服务费</t>
  </si>
  <si>
    <t>管理费</t>
  </si>
  <si>
    <t>YSLRZDM202300004</t>
  </si>
  <si>
    <t>待确认预收款</t>
  </si>
  <si>
    <t>YS006待确认收入</t>
  </si>
  <si>
    <t>/</t>
  </si>
  <si>
    <t>待确认预收款转出至机械电费</t>
  </si>
  <si>
    <t>待确认预收款转出至机械服务费</t>
  </si>
  <si>
    <t>待确认预收款转出至水费</t>
  </si>
  <si>
    <t>待确认预收款转出至空调费</t>
  </si>
  <si>
    <t>YS00109供冷收入</t>
  </si>
  <si>
    <t>待确认预收款转出至水费违约金</t>
  </si>
  <si>
    <t>待确认预收款转出至自用电费</t>
  </si>
  <si>
    <t>待确认预收款转出至维护服务费</t>
  </si>
  <si>
    <t>待确认预收款转出至管理费</t>
  </si>
  <si>
    <t>手续费</t>
  </si>
  <si>
    <t>YZ00702手续费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</si>
</sst>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43" fontId="2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0"/>
  <sheetViews>
    <sheetView tabSelected="1" workbookViewId="0">
      <selection activeCell="H14" sqref="H14"/>
    </sheetView>
  </sheetViews>
  <sheetFormatPr defaultColWidth="9.02777777777778" defaultRowHeight="20" customHeight="1"/>
  <cols>
    <col min="1" max="1" width="22" style="2" customWidth="1"/>
    <col min="2" max="2" width="18.8796296296296" style="2" customWidth="1"/>
    <col min="3" max="3" width="14.1296296296296" style="2" customWidth="1"/>
    <col min="4" max="4" width="20.8796296296296" style="2" customWidth="1"/>
    <col min="5" max="5" width="9.37962962962963" style="2" customWidth="1"/>
    <col min="6" max="6" width="16" style="2" customWidth="1"/>
    <col min="7" max="7" width="25.75" style="2" customWidth="1"/>
    <col min="8" max="8" width="16.25" style="2" customWidth="1"/>
    <col min="9" max="9" width="11.5" style="9" customWidth="1"/>
    <col min="10" max="10" width="14.4444444444444" style="2" customWidth="1"/>
    <col min="11" max="16384" width="9.02777777777778" style="2"/>
  </cols>
  <sheetData>
    <row r="1" s="1" customFormat="1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="2" customFormat="1" customHeight="1" spans="1:9">
      <c r="A2" s="4" t="s">
        <v>9</v>
      </c>
      <c r="B2" s="4" t="s">
        <v>10</v>
      </c>
      <c r="C2" s="10">
        <v>45263</v>
      </c>
      <c r="D2" s="4" t="s">
        <v>11</v>
      </c>
      <c r="E2" s="4" t="str">
        <f>VLOOKUP(G2,明细匹配!B:D,3,0)</f>
        <v>预算内</v>
      </c>
      <c r="F2" s="4" t="str">
        <f>VLOOKUP(G2,明细匹配!B:E,4,0)</f>
        <v>YSLRLH220230427001</v>
      </c>
      <c r="G2" s="4">
        <v>111</v>
      </c>
      <c r="H2" s="4" t="str">
        <f>VLOOKUP(G2,明细匹配!B:C,2,0)</f>
        <v>YS00102物业管理费</v>
      </c>
      <c r="I2" s="11">
        <v>74.22</v>
      </c>
    </row>
    <row r="3" s="2" customFormat="1" customHeight="1" spans="1:9">
      <c r="A3" s="4"/>
      <c r="B3" s="4"/>
      <c r="C3" s="4"/>
      <c r="D3" s="4"/>
      <c r="E3" s="4" t="str">
        <f>VLOOKUP(G3,明细匹配!B:D,3,0)</f>
        <v>预算内</v>
      </c>
      <c r="F3" s="4" t="str">
        <f>VLOOKUP(G3,明细匹配!B:E,4,0)</f>
        <v>YSLRLH220230427001</v>
      </c>
      <c r="G3" s="4">
        <v>3333</v>
      </c>
      <c r="H3" s="4" t="str">
        <f>VLOOKUP(G3,明细匹配!B:C,2,0)</f>
        <v>YS00302 可供出售金融资产</v>
      </c>
      <c r="I3" s="11">
        <v>45.82</v>
      </c>
    </row>
    <row r="4" s="2" customFormat="1" customHeight="1" spans="1:9">
      <c r="A4" s="4"/>
      <c r="B4" s="4"/>
      <c r="C4" s="4"/>
      <c r="D4" s="4"/>
      <c r="E4" s="4" t="str">
        <f>VLOOKUP(G4,明细匹配!B:D,3,0)</f>
        <v>预算内</v>
      </c>
      <c r="F4" s="4" t="str">
        <f>VLOOKUP(G4,明细匹配!B:E,4,0)</f>
        <v>YSLRLH220230427001</v>
      </c>
      <c r="G4" s="4">
        <v>111</v>
      </c>
      <c r="H4" s="4" t="str">
        <f>VLOOKUP(G4,明细匹配!B:C,2,0)</f>
        <v>YS00102物业管理费</v>
      </c>
      <c r="I4" s="11">
        <v>0.6</v>
      </c>
    </row>
    <row r="5" customHeight="1" spans="1:9">
      <c r="A5" s="4"/>
      <c r="B5" s="4"/>
      <c r="C5" s="4"/>
      <c r="D5" s="4"/>
      <c r="E5" s="4" t="str">
        <f>VLOOKUP(G5,明细匹配!B:D,3,0)</f>
        <v>预算外</v>
      </c>
      <c r="F5" s="4">
        <f>VLOOKUP(G5,明细匹配!B:E,4,0)</f>
        <v>0</v>
      </c>
      <c r="G5" s="4" t="s">
        <v>12</v>
      </c>
      <c r="H5" s="4" t="str">
        <f>VLOOKUP(G5,明细匹配!B:C,2,0)</f>
        <v>YS00201违约金</v>
      </c>
      <c r="I5" s="11">
        <v>0.5</v>
      </c>
    </row>
    <row r="6" customHeight="1" spans="1:9">
      <c r="A6" s="4" t="s">
        <v>13</v>
      </c>
      <c r="B6" s="4" t="s">
        <v>10</v>
      </c>
      <c r="C6" s="10">
        <v>45263</v>
      </c>
      <c r="D6" s="4" t="s">
        <v>14</v>
      </c>
      <c r="E6" s="4" t="str">
        <f>VLOOKUP(G6,明细匹配!B:D,3,0)</f>
        <v>预算内</v>
      </c>
      <c r="F6" s="4" t="str">
        <f>VLOOKUP(G6,明细匹配!B:E,4,0)</f>
        <v>YSLRLH220230427001</v>
      </c>
      <c r="G6" s="5">
        <v>1112</v>
      </c>
      <c r="H6" s="4" t="str">
        <f>VLOOKUP(G6,明细匹配!B:C,2,0)</f>
        <v>YS004资产投资政府补贴收入</v>
      </c>
      <c r="I6" s="11">
        <v>1380</v>
      </c>
    </row>
    <row r="7" customHeight="1" spans="1:9">
      <c r="A7" s="4"/>
      <c r="B7" s="4"/>
      <c r="C7" s="10"/>
      <c r="D7" s="4"/>
      <c r="E7" s="4" t="str">
        <f>VLOOKUP(G7,明细匹配!B:D,3,0)</f>
        <v>预算内</v>
      </c>
      <c r="F7" s="4" t="str">
        <f>VLOOKUP(G7,明细匹配!B:E,4,0)</f>
        <v>YSLRLH220230427001</v>
      </c>
      <c r="G7" s="5">
        <v>1112</v>
      </c>
      <c r="H7" s="4" t="str">
        <f>VLOOKUP(G7,明细匹配!B:C,2,0)</f>
        <v>YS004资产投资政府补贴收入</v>
      </c>
      <c r="I7" s="11">
        <v>1200</v>
      </c>
    </row>
    <row r="8" customHeight="1" spans="1:9">
      <c r="A8" s="4"/>
      <c r="B8" s="4"/>
      <c r="C8" s="10"/>
      <c r="D8" s="4"/>
      <c r="E8" s="4" t="str">
        <f>VLOOKUP(G8,明细匹配!B:D,3,0)</f>
        <v>预算内</v>
      </c>
      <c r="F8" s="4" t="str">
        <f>VLOOKUP(G8,明细匹配!B:E,4,0)</f>
        <v>YSLRLH220230427001</v>
      </c>
      <c r="G8" s="5">
        <v>1112</v>
      </c>
      <c r="H8" s="4" t="str">
        <f>VLOOKUP(G8,明细匹配!B:C,2,0)</f>
        <v>YS004资产投资政府补贴收入</v>
      </c>
      <c r="I8" s="11">
        <v>1170</v>
      </c>
    </row>
    <row r="9" customHeight="1" spans="1:9">
      <c r="A9" s="4" t="s">
        <v>9</v>
      </c>
      <c r="B9" s="4" t="s">
        <v>10</v>
      </c>
      <c r="C9" s="10">
        <v>45263</v>
      </c>
      <c r="D9" s="4" t="s">
        <v>15</v>
      </c>
      <c r="E9" s="4" t="str">
        <f>VLOOKUP(G9,明细匹配!B:D,3,0)</f>
        <v>预算内</v>
      </c>
      <c r="F9" s="4" t="str">
        <f>VLOOKUP(G9,明细匹配!B:E,4,0)</f>
        <v>YSLRLH220230427001</v>
      </c>
      <c r="G9" s="5">
        <v>1112</v>
      </c>
      <c r="H9" s="4" t="str">
        <f>VLOOKUP(G9,明细匹配!B:C,2,0)</f>
        <v>YS004资产投资政府补贴收入</v>
      </c>
      <c r="I9" s="11">
        <v>337.6</v>
      </c>
    </row>
    <row r="10" customHeight="1" spans="1:9">
      <c r="A10" s="4"/>
      <c r="B10" s="4"/>
      <c r="C10" s="4"/>
      <c r="D10" s="4"/>
      <c r="E10" s="4" t="str">
        <f>VLOOKUP(G10,明细匹配!B:D,3,0)</f>
        <v>预算内</v>
      </c>
      <c r="F10" s="4" t="str">
        <f>VLOOKUP(G10,明细匹配!B:E,4,0)</f>
        <v>YSLRLH220230427001</v>
      </c>
      <c r="G10" s="5">
        <v>111</v>
      </c>
      <c r="H10" s="4" t="str">
        <f>VLOOKUP(G10,明细匹配!B:C,2,0)</f>
        <v>YS00102物业管理费</v>
      </c>
      <c r="I10" s="11">
        <v>208.4</v>
      </c>
    </row>
  </sheetData>
  <autoFilter ref="A1:I10">
    <extLst/>
  </autoFilter>
  <pageMargins left="0.236111111111111" right="0.156944444444444" top="0.550694444444444" bottom="0.432638888888889" header="0.354166666666667" footer="0.236111111111111"/>
  <pageSetup paperSize="9" scale="8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"/>
  <sheetViews>
    <sheetView workbookViewId="0">
      <selection activeCell="F6" sqref="F6"/>
    </sheetView>
  </sheetViews>
  <sheetFormatPr defaultColWidth="9" defaultRowHeight="18" customHeight="1" outlineLevelCol="4"/>
  <cols>
    <col min="1" max="1" width="4.87962962962963" style="2" customWidth="1"/>
    <col min="2" max="2" width="25.75" style="2" customWidth="1"/>
    <col min="3" max="3" width="16.25" style="2" customWidth="1"/>
    <col min="4" max="4" width="22.1296296296296" style="2" customWidth="1"/>
    <col min="5" max="5" width="16.25" style="2" customWidth="1"/>
    <col min="6" max="16384" width="9" style="2"/>
  </cols>
  <sheetData>
    <row r="3" s="1" customFormat="1" customHeight="1" spans="1:5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</row>
    <row r="4" customHeight="1" spans="1:5">
      <c r="A4" s="4">
        <v>1</v>
      </c>
      <c r="B4" s="5">
        <v>111</v>
      </c>
      <c r="C4" s="6" t="s">
        <v>21</v>
      </c>
      <c r="D4" s="5" t="s">
        <v>22</v>
      </c>
      <c r="E4" s="6" t="s">
        <v>23</v>
      </c>
    </row>
    <row r="5" customHeight="1" spans="1:5">
      <c r="A5" s="4">
        <v>2</v>
      </c>
      <c r="B5" s="5">
        <v>3333</v>
      </c>
      <c r="C5" s="6" t="s">
        <v>24</v>
      </c>
      <c r="D5" s="5" t="s">
        <v>22</v>
      </c>
      <c r="E5" s="6" t="s">
        <v>23</v>
      </c>
    </row>
    <row r="6" customHeight="1" spans="1:5">
      <c r="A6" s="4">
        <v>3</v>
      </c>
      <c r="B6" s="5" t="s">
        <v>25</v>
      </c>
      <c r="C6" s="6" t="s">
        <v>26</v>
      </c>
      <c r="D6" s="5" t="s">
        <v>22</v>
      </c>
      <c r="E6" s="6" t="s">
        <v>27</v>
      </c>
    </row>
    <row r="7" customHeight="1" spans="1:5">
      <c r="A7" s="4">
        <v>4</v>
      </c>
      <c r="B7" s="5">
        <v>1112</v>
      </c>
      <c r="C7" s="7" t="s">
        <v>28</v>
      </c>
      <c r="D7" s="5" t="s">
        <v>22</v>
      </c>
      <c r="E7" s="6" t="s">
        <v>23</v>
      </c>
    </row>
    <row r="8" customHeight="1" spans="1:5">
      <c r="A8" s="4">
        <v>5</v>
      </c>
      <c r="B8" s="5" t="s">
        <v>12</v>
      </c>
      <c r="C8" s="5" t="s">
        <v>29</v>
      </c>
      <c r="D8" s="5" t="s">
        <v>30</v>
      </c>
      <c r="E8" s="6"/>
    </row>
    <row r="9" customHeight="1" spans="1:5">
      <c r="A9" s="4">
        <v>6</v>
      </c>
      <c r="B9" s="5" t="s">
        <v>31</v>
      </c>
      <c r="C9" s="6" t="s">
        <v>32</v>
      </c>
      <c r="D9" s="5" t="s">
        <v>22</v>
      </c>
      <c r="E9" s="6" t="s">
        <v>23</v>
      </c>
    </row>
    <row r="10" customHeight="1" spans="1:5">
      <c r="A10" s="4">
        <v>7</v>
      </c>
      <c r="B10" s="5" t="s">
        <v>33</v>
      </c>
      <c r="C10" s="6" t="s">
        <v>32</v>
      </c>
      <c r="D10" s="5" t="s">
        <v>22</v>
      </c>
      <c r="E10" s="6" t="s">
        <v>23</v>
      </c>
    </row>
    <row r="11" customHeight="1" spans="1:5">
      <c r="A11" s="4">
        <v>8</v>
      </c>
      <c r="B11" s="5" t="s">
        <v>34</v>
      </c>
      <c r="C11" s="5" t="s">
        <v>21</v>
      </c>
      <c r="D11" s="5" t="s">
        <v>22</v>
      </c>
      <c r="E11" s="6" t="s">
        <v>35</v>
      </c>
    </row>
    <row r="12" customHeight="1" spans="1:5">
      <c r="A12" s="4">
        <v>9</v>
      </c>
      <c r="B12" s="4" t="s">
        <v>36</v>
      </c>
      <c r="C12" s="4" t="s">
        <v>37</v>
      </c>
      <c r="D12" s="5" t="s">
        <v>38</v>
      </c>
      <c r="E12" s="6"/>
    </row>
    <row r="13" customHeight="1" spans="1:5">
      <c r="A13" s="4">
        <v>10</v>
      </c>
      <c r="B13" s="4" t="s">
        <v>39</v>
      </c>
      <c r="C13" s="5" t="s">
        <v>32</v>
      </c>
      <c r="D13" s="5" t="s">
        <v>22</v>
      </c>
      <c r="E13" s="6" t="s">
        <v>23</v>
      </c>
    </row>
    <row r="14" customHeight="1" spans="1:5">
      <c r="A14" s="4">
        <v>11</v>
      </c>
      <c r="B14" s="4" t="s">
        <v>40</v>
      </c>
      <c r="C14" s="5" t="s">
        <v>32</v>
      </c>
      <c r="D14" s="5" t="s">
        <v>22</v>
      </c>
      <c r="E14" s="6" t="s">
        <v>23</v>
      </c>
    </row>
    <row r="15" customHeight="1" spans="1:5">
      <c r="A15" s="4">
        <v>12</v>
      </c>
      <c r="B15" s="4" t="s">
        <v>41</v>
      </c>
      <c r="C15" s="5" t="s">
        <v>26</v>
      </c>
      <c r="D15" s="5" t="s">
        <v>22</v>
      </c>
      <c r="E15" s="6" t="s">
        <v>27</v>
      </c>
    </row>
    <row r="16" customHeight="1" spans="1:5">
      <c r="A16" s="4">
        <v>13</v>
      </c>
      <c r="B16" s="4" t="s">
        <v>42</v>
      </c>
      <c r="C16" s="5" t="s">
        <v>43</v>
      </c>
      <c r="D16" s="5" t="s">
        <v>22</v>
      </c>
      <c r="E16" s="6" t="s">
        <v>23</v>
      </c>
    </row>
    <row r="17" customHeight="1" spans="1:5">
      <c r="A17" s="4">
        <v>14</v>
      </c>
      <c r="B17" s="4" t="s">
        <v>44</v>
      </c>
      <c r="C17" s="5" t="s">
        <v>29</v>
      </c>
      <c r="D17" s="5" t="s">
        <v>30</v>
      </c>
      <c r="E17" s="6"/>
    </row>
    <row r="18" customHeight="1" spans="1:5">
      <c r="A18" s="4">
        <v>15</v>
      </c>
      <c r="B18" s="4" t="s">
        <v>45</v>
      </c>
      <c r="C18" s="5" t="s">
        <v>32</v>
      </c>
      <c r="D18" s="5" t="s">
        <v>22</v>
      </c>
      <c r="E18" s="6" t="s">
        <v>23</v>
      </c>
    </row>
    <row r="19" customHeight="1" spans="1:5">
      <c r="A19" s="4">
        <v>16</v>
      </c>
      <c r="B19" s="4" t="s">
        <v>46</v>
      </c>
      <c r="C19" s="5" t="s">
        <v>32</v>
      </c>
      <c r="D19" s="5" t="s">
        <v>22</v>
      </c>
      <c r="E19" s="6" t="s">
        <v>23</v>
      </c>
    </row>
    <row r="20" customHeight="1" spans="1:5">
      <c r="A20" s="4">
        <v>17</v>
      </c>
      <c r="B20" s="4" t="s">
        <v>47</v>
      </c>
      <c r="C20" s="5" t="s">
        <v>21</v>
      </c>
      <c r="D20" s="5" t="s">
        <v>22</v>
      </c>
      <c r="E20" s="6" t="s">
        <v>35</v>
      </c>
    </row>
    <row r="21" customHeight="1" spans="1:5">
      <c r="A21" s="4">
        <v>18</v>
      </c>
      <c r="B21" s="4" t="s">
        <v>48</v>
      </c>
      <c r="C21" s="5" t="s">
        <v>49</v>
      </c>
      <c r="D21" s="5"/>
      <c r="E21" s="4"/>
    </row>
    <row r="22" customHeight="1" spans="2:2">
      <c r="B22" s="8"/>
    </row>
    <row r="23" customHeight="1" spans="2:2">
      <c r="B23" s="8"/>
    </row>
    <row r="24" customHeight="1" spans="2:2">
      <c r="B24" s="8"/>
    </row>
    <row r="25" customHeight="1" spans="2:2">
      <c r="B25" s="8"/>
    </row>
    <row r="26" customHeight="1" spans="2:2">
      <c r="B26" s="8"/>
    </row>
  </sheetData>
  <dataValidations count="1">
    <dataValidation type="list" allowBlank="1" showInputMessage="1" showErrorMessage="1" sqref="D8 D12 D17 D21 D4:D7 D9:D11 D13:D16 D18:D20 D22:D1048576">
      <formula1>"预算内,预算外,/"</formula1>
    </dataValidation>
  </dataValidation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更新&amp;示例</vt:lpstr>
      <vt:lpstr>明细匹配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mariasenior</dc:creator>
  <cp:lastModifiedBy>qq173</cp:lastModifiedBy>
  <dcterms:created xsi:type="dcterms:W3CDTF">2023-04-28T08:39:00Z</dcterms:created>
  <dcterms:modified xsi:type="dcterms:W3CDTF">2023-06-12T10:21:04Z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2C93590190E042DA97DC0451DF214633_13</vt:lpwstr>
  </property>
  <property fmtid="{D5CDD505-2E9C-101B-9397-08002B2CF9AE}" pid="3" name="KSOProductBuildVer">
    <vt:lpwstr>2052-11.1.0.12132</vt:lpwstr>
  </property>
  <property fmtid="{D5CDD505-2E9C-101B-9397-08002B2CF9AE}" pid="4" name="KSOReadingLayout">
    <vt:bool>true</vt:bool>
  </property>
</Properties>
</file>