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Anudip\Excel\Project\"/>
    </mc:Choice>
  </mc:AlternateContent>
  <xr:revisionPtr revIDLastSave="0" documentId="13_ncr:1_{F5832C1D-1212-43AB-9947-8D952D957454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Data" sheetId="4" r:id="rId1"/>
    <sheet name="Sheet1" sheetId="5" r:id="rId2"/>
    <sheet name="Sheet2" sheetId="7" r:id="rId3"/>
    <sheet name="Sheet3" sheetId="9" r:id="rId4"/>
    <sheet name="Sheet4" sheetId="10" r:id="rId5"/>
    <sheet name="Sheet5" sheetId="12" r:id="rId6"/>
    <sheet name="Solutions" sheetId="13" r:id="rId7"/>
  </sheets>
  <calcPr calcId="191029"/>
  <pivotCaches>
    <pivotCache cacheId="1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3" l="1"/>
  <c r="D56" i="13"/>
  <c r="C58" i="13"/>
  <c r="C57" i="13"/>
  <c r="C56" i="13"/>
  <c r="H13" i="12"/>
  <c r="H12" i="12"/>
  <c r="G14" i="12"/>
  <c r="G12" i="12"/>
  <c r="G13" i="12"/>
</calcChain>
</file>

<file path=xl/sharedStrings.xml><?xml version="1.0" encoding="utf-8"?>
<sst xmlns="http://schemas.openxmlformats.org/spreadsheetml/2006/main" count="556" uniqueCount="83">
  <si>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</si>
  <si>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</si>
  <si>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</si>
  <si>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</si>
  <si>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</si>
  <si>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</si>
  <si>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</si>
  <si>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</si>
  <si>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</si>
  <si>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</si>
  <si>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</si>
  <si>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</si>
  <si>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</si>
  <si>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</si>
  <si>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</si>
  <si>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</si>
  <si>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</si>
  <si>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</si>
  <si>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</si>
  <si>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</si>
  <si>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</si>
  <si>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</si>
  <si>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</si>
  <si>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</si>
  <si>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</si>
  <si>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</si>
  <si>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</si>
  <si>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</si>
  <si>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</si>
  <si>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</si>
  <si>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</si>
  <si>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</si>
  <si>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</si>
  <si>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</si>
  <si>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</si>
  <si>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</si>
  <si>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</si>
  <si>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</si>
  <si>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</si>
  <si>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</si>
  <si>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</si>
  <si>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</si>
  <si>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</si>
  <si>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Month-wise trend of expenses (Pivot table and chart)</t>
  </si>
  <si>
    <t>Grand Total</t>
  </si>
  <si>
    <t>Sum of Expense (INR)</t>
  </si>
  <si>
    <t>Months</t>
  </si>
  <si>
    <t>Find out the month Nitin spent the most</t>
  </si>
  <si>
    <t>February (15620 INR)</t>
  </si>
  <si>
    <t>Category wise expenses (Pivot table)</t>
  </si>
  <si>
    <t>Visually represent it with data bars to display categories with the highest and lowest expense amount</t>
  </si>
  <si>
    <t>Month-wise expense of each category (Pivot table)</t>
  </si>
  <si>
    <t>Column Labels</t>
  </si>
  <si>
    <t>Find out 2 categories with higher expenses for each of the 6 months</t>
  </si>
  <si>
    <t>Q.</t>
  </si>
  <si>
    <t>How much is spent in each month against different items of Entertainment, Food and Shopping categories (Pivot table)</t>
  </si>
  <si>
    <t>Categories</t>
  </si>
  <si>
    <t>Find out which months have the highest amount spent for movies and dining out</t>
  </si>
  <si>
    <t xml:space="preserve">Q. </t>
  </si>
  <si>
    <t>Decide on the essential and less essential items and analyse the expenses</t>
  </si>
  <si>
    <t>Importance</t>
  </si>
  <si>
    <t>Essential</t>
  </si>
  <si>
    <t>Non-essential</t>
  </si>
  <si>
    <t>Recommend how can Nitin increase his savings</t>
  </si>
  <si>
    <t>Essential spendings</t>
  </si>
  <si>
    <t>Non-essential spendings</t>
  </si>
  <si>
    <t xml:space="preserve">Nitin can spend less on non-essential items like movies, shopping items, trips, outings with friends, etc </t>
  </si>
  <si>
    <t>to inscrease his savings.</t>
  </si>
  <si>
    <t xml:space="preserve">Q. 1 </t>
  </si>
  <si>
    <t>The month-wise trend of expenses and find out the month Nitin spent the most</t>
  </si>
  <si>
    <t>Nitin spent the ost in the month of February, 15620 INR.</t>
  </si>
  <si>
    <t xml:space="preserve">Q. 2 </t>
  </si>
  <si>
    <t>Visual representation of expenses against different categories</t>
  </si>
  <si>
    <t xml:space="preserve">Q. 3 </t>
  </si>
  <si>
    <t>Top 2 categories with higher expenses for each month</t>
  </si>
  <si>
    <t xml:space="preserve">Q. 4 </t>
  </si>
  <si>
    <t>Recommendations on how can Nitin increase his savings</t>
  </si>
  <si>
    <t>Nitin can reduce this expenses on non-essential items like</t>
  </si>
  <si>
    <t>movies, going out with friends, dining out, shopping, trips, etc</t>
  </si>
  <si>
    <t>to increase his savings.</t>
  </si>
  <si>
    <t>Total spendings</t>
  </si>
  <si>
    <t xml:space="preserve">He can save upto roughly 36% of his expenses by not spending them </t>
  </si>
  <si>
    <t>on non-essentil items.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</si>
</sst>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4" borderId="2" xfId="0" applyFont="1" applyFill="1" applyBorder="1"/>
    <xf numFmtId="0" fontId="0" fillId="0" borderId="0" xfId="0" applyAlignment="1">
      <alignment horizontal="left" inden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6" fillId="0" borderId="1" xfId="0" applyFont="1" applyBorder="1"/>
    <xf numFmtId="0" fontId="0" fillId="0" borderId="1" xfId="0" applyFont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 in Project_Analytics(2).xlsx]Sheet1!PivotTable1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4-4D27-8886-4F9CE114DE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96768799"/>
        <c:axId val="696765439"/>
      </c:lineChart>
      <c:catAx>
        <c:axId val="69676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65439"/>
        <c:crosses val="autoZero"/>
        <c:auto val="1"/>
        <c:lblAlgn val="ctr"/>
        <c:lblOffset val="100"/>
        <c:noMultiLvlLbl val="0"/>
      </c:catAx>
      <c:valAx>
        <c:axId val="69676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 in Project_Analytics(2).xlsx]Solutions!PivotTable13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Solutions!$C$17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Solutions!$B$18:$B$25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Solutions!$C$18:$C$25</c:f>
              <c:numCache>
                <c:formatCode>General</c:formatCode>
                <c:ptCount val="7"/>
                <c:pt idx="0">
                  <c:v>4000</c:v>
                </c:pt>
                <c:pt idx="1">
                  <c:v>12000</c:v>
                </c:pt>
                <c:pt idx="2">
                  <c:v>4940</c:v>
                </c:pt>
                <c:pt idx="3">
                  <c:v>30990</c:v>
                </c:pt>
                <c:pt idx="4">
                  <c:v>7720</c:v>
                </c:pt>
                <c:pt idx="5">
                  <c:v>8700</c:v>
                </c:pt>
                <c:pt idx="6">
                  <c:v>16040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7-4A80-9C6A-E8489A2295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757759"/>
        <c:axId val="696758239"/>
      </c:barChart>
      <c:catAx>
        <c:axId val="69675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58239"/>
        <c:crosses val="autoZero"/>
        <c:auto val="1"/>
        <c:lblAlgn val="ctr"/>
        <c:lblOffset val="100"/>
        <c:noMultiLvlLbl val="0"/>
      </c:catAx>
      <c:valAx>
        <c:axId val="6967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5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175260</xdr:rowOff>
    </xdr:from>
    <xdr:to>
      <xdr:col>11</xdr:col>
      <xdr:colOff>304800</xdr:colOff>
      <xdr:row>17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875E03-A0C2-7F38-E28F-AAE5FAE6E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13</xdr:row>
      <xdr:rowOff>129540</xdr:rowOff>
    </xdr:from>
    <xdr:to>
      <xdr:col>11</xdr:col>
      <xdr:colOff>15240</xdr:colOff>
      <xdr:row>28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7ABEC-9C20-D6A7-E135-E391A6AF7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yah D." refreshedDate="45460.657036921293" createdVersion="8" refreshedVersion="8" minRefreshableVersion="3" recordCount="101" xr:uid="{AF50DA6E-3817-4765-84A2-F333ED2040AC}">
  <cacheSource type="worksheet">
    <worksheetSource ref="A2:D103" sheet="Data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9291F-673F-4A1D-97EC-C1AEBA441EB3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Months">
  <location ref="B4:C11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9F933-DD12-49C2-859D-BC1A031E9130}" name="PivotTable1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Months">
  <location ref="B4:C11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D8205-CC3B-4D4B-A244-A92111D6E458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B5:C13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onditionalFormats count="1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1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A681F5-AB40-4ECC-ACAD-AFDFE0018387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>
  <location ref="B17:C36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 measureFilter="1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2">
    <field x="0"/>
    <field x="1"/>
  </rowFields>
  <rowItems count="19">
    <i>
      <x/>
    </i>
    <i r="1">
      <x v="3"/>
    </i>
    <i r="1">
      <x v="6"/>
    </i>
    <i>
      <x v="1"/>
    </i>
    <i r="1">
      <x v="1"/>
    </i>
    <i r="1">
      <x v="3"/>
    </i>
    <i>
      <x v="2"/>
    </i>
    <i r="1">
      <x v="3"/>
    </i>
    <i r="1">
      <x v="6"/>
    </i>
    <i>
      <x v="3"/>
    </i>
    <i r="1">
      <x v="3"/>
    </i>
    <i r="1">
      <x v="4"/>
    </i>
    <i>
      <x v="4"/>
    </i>
    <i r="1">
      <x v="3"/>
    </i>
    <i r="1">
      <x v="6"/>
    </i>
    <i>
      <x v="5"/>
    </i>
    <i r="1">
      <x v="3"/>
    </i>
    <i r="1">
      <x v="5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60FF21-8614-4A0B-8FD2-538504783934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>
  <location ref="B4:J12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C637B-D776-467D-A19E-A48C8049821E}" name="PivotTable10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tems">
  <location ref="B42:C47" firstHeaderRow="1" firstDataRow="1" firstDataCol="1"/>
  <pivotFields count="4">
    <pivotField axis="axisRow" showAll="0" measureFilter="1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26">
        <item h="1" x="18"/>
        <item h="1" x="5"/>
        <item h="1" x="22"/>
        <item h="1" x="12"/>
        <item x="0"/>
        <item h="1" x="14"/>
        <item h="1" x="3"/>
        <item h="1" x="7"/>
        <item h="1" x="10"/>
        <item h="1" x="13"/>
        <item h="1" x="16"/>
        <item h="1" x="1"/>
        <item h="1" x="2"/>
        <item x="15"/>
        <item h="1" x="19"/>
        <item h="1" x="4"/>
        <item h="1" x="11"/>
        <item h="1" x="21"/>
        <item h="1" x="8"/>
        <item h="1" x="9"/>
        <item h="1" x="20"/>
        <item h="1" x="24"/>
        <item h="1" x="17"/>
        <item h="1" x="23"/>
        <item h="1" x="6"/>
        <item t="default"/>
      </items>
    </pivotField>
    <pivotField dataField="1" showAll="0"/>
  </pivotFields>
  <rowFields count="2">
    <field x="2"/>
    <field x="0"/>
  </rowFields>
  <rowItems count="5">
    <i>
      <x v="4"/>
    </i>
    <i r="1">
      <x/>
    </i>
    <i>
      <x v="13"/>
    </i>
    <i r="1">
      <x v="5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59B7C-6061-46D3-AA6F-4D0871A676C3}" name="PivotTable7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ies" colHeaderCaption="Months">
  <location ref="B4:I38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2">
    <field x="1"/>
    <field x="2"/>
  </rowFields>
  <rowItems count="33">
    <i>
      <x/>
    </i>
    <i r="1">
      <x v="11"/>
    </i>
    <i r="1">
      <x v="12"/>
    </i>
    <i>
      <x v="1"/>
    </i>
    <i r="1">
      <x v="13"/>
    </i>
    <i r="1">
      <x v="14"/>
    </i>
    <i r="1">
      <x v="17"/>
    </i>
    <i>
      <x v="2"/>
    </i>
    <i r="1">
      <x v="3"/>
    </i>
    <i r="1">
      <x v="4"/>
    </i>
    <i r="1">
      <x v="16"/>
    </i>
    <i>
      <x v="3"/>
    </i>
    <i r="1">
      <x/>
    </i>
    <i r="1">
      <x v="1"/>
    </i>
    <i r="1">
      <x v="6"/>
    </i>
    <i r="1">
      <x v="7"/>
    </i>
    <i r="1">
      <x v="15"/>
    </i>
    <i r="1">
      <x v="22"/>
    </i>
    <i r="1">
      <x v="24"/>
    </i>
    <i>
      <x v="4"/>
    </i>
    <i r="1">
      <x v="2"/>
    </i>
    <i r="1">
      <x v="10"/>
    </i>
    <i r="1">
      <x v="21"/>
    </i>
    <i>
      <x v="5"/>
    </i>
    <i r="1">
      <x v="19"/>
    </i>
    <i r="1">
      <x v="20"/>
    </i>
    <i r="1">
      <x v="23"/>
    </i>
    <i>
      <x v="6"/>
    </i>
    <i r="1">
      <x v="5"/>
    </i>
    <i r="1">
      <x v="8"/>
    </i>
    <i r="1">
      <x v="9"/>
    </i>
    <i r="1">
      <x v="18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8B46BD-101D-4F32-A3C1-46205CA91C14}" name="PivotTable1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tems">
  <location ref="B4:C30" firstHeaderRow="1" firstDataRow="1" firstDataCol="1"/>
  <pivotFields count="4">
    <pivotField showAll="0"/>
    <pivotField showAll="0"/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88DC8E-E4D7-4515-97C7-26C1C6489320}" name="PivotTable1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>
  <location ref="B33:C52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 measureFilter="1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2">
    <field x="0"/>
    <field x="1"/>
  </rowFields>
  <rowItems count="19">
    <i>
      <x/>
    </i>
    <i r="1">
      <x v="3"/>
    </i>
    <i r="1">
      <x v="6"/>
    </i>
    <i>
      <x v="1"/>
    </i>
    <i r="1">
      <x v="1"/>
    </i>
    <i r="1">
      <x v="3"/>
    </i>
    <i>
      <x v="2"/>
    </i>
    <i r="1">
      <x v="3"/>
    </i>
    <i r="1">
      <x v="6"/>
    </i>
    <i>
      <x v="3"/>
    </i>
    <i r="1">
      <x v="3"/>
    </i>
    <i r="1">
      <x v="4"/>
    </i>
    <i>
      <x v="4"/>
    </i>
    <i r="1">
      <x v="3"/>
    </i>
    <i r="1">
      <x v="6"/>
    </i>
    <i>
      <x v="5"/>
    </i>
    <i r="1">
      <x v="3"/>
    </i>
    <i r="1">
      <x v="5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95B4C-C595-4A66-961E-678EF60D9073}" name="PivotTable1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Categories">
  <location ref="B17:C25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workbookViewId="0">
      <selection activeCell="A3" sqref="A3"/>
    </sheetView>
  </sheetViews>
  <sheetFormatPr defaultRowHeight="14.4" x14ac:dyDescent="0.3"/>
  <cols>
    <col min="1" max="1" width="17.6640625" customWidth="1"/>
    <col min="2" max="2" width="24" customWidth="1"/>
    <col min="3" max="3" width="27.44140625" customWidth="1"/>
    <col min="4" max="4" width="18.6640625" customWidth="1"/>
  </cols>
  <sheetData>
    <row r="1" spans="1:13" x14ac:dyDescent="0.3">
      <c r="A1" s="5" t="s">
        <v>28</v>
      </c>
      <c r="B1" s="5"/>
      <c r="C1" s="5"/>
      <c r="D1" s="5"/>
    </row>
    <row r="2" spans="1:13" x14ac:dyDescent="0.3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3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3">
      <c r="A4" s="3" t="s">
        <v>13</v>
      </c>
      <c r="B4" s="1" t="s">
        <v>29</v>
      </c>
      <c r="C4" s="1" t="s">
        <v>15</v>
      </c>
      <c r="D4" s="4">
        <v>1300</v>
      </c>
      <c r="G4" s="6" t="s">
        <v>27</v>
      </c>
      <c r="H4" s="6"/>
      <c r="I4" s="6"/>
      <c r="J4" s="6"/>
      <c r="K4" s="6"/>
      <c r="L4" s="6"/>
      <c r="M4" s="6"/>
    </row>
    <row r="5" spans="1:13" x14ac:dyDescent="0.3">
      <c r="A5" s="3" t="s">
        <v>13</v>
      </c>
      <c r="B5" s="1" t="s">
        <v>29</v>
      </c>
      <c r="C5" s="1" t="s">
        <v>16</v>
      </c>
      <c r="D5" s="3">
        <v>450</v>
      </c>
      <c r="G5" s="6"/>
      <c r="H5" s="6"/>
      <c r="I5" s="6"/>
      <c r="J5" s="6"/>
      <c r="K5" s="6"/>
      <c r="L5" s="6"/>
      <c r="M5" s="6"/>
    </row>
    <row r="6" spans="1:13" x14ac:dyDescent="0.3">
      <c r="A6" s="3" t="s">
        <v>13</v>
      </c>
      <c r="B6" s="1" t="s">
        <v>2</v>
      </c>
      <c r="C6" s="1" t="s">
        <v>31</v>
      </c>
      <c r="D6" s="3">
        <v>1500</v>
      </c>
      <c r="G6" s="6"/>
      <c r="H6" s="6"/>
      <c r="I6" s="6"/>
      <c r="J6" s="6"/>
      <c r="K6" s="6"/>
      <c r="L6" s="6"/>
      <c r="M6" s="6"/>
    </row>
    <row r="7" spans="1:13" x14ac:dyDescent="0.3">
      <c r="A7" s="3" t="s">
        <v>13</v>
      </c>
      <c r="B7" s="1" t="s">
        <v>2</v>
      </c>
      <c r="C7" s="1" t="s">
        <v>32</v>
      </c>
      <c r="D7" s="3">
        <v>800</v>
      </c>
      <c r="G7" s="6"/>
      <c r="H7" s="6"/>
      <c r="I7" s="6"/>
      <c r="J7" s="6"/>
      <c r="K7" s="6"/>
      <c r="L7" s="6"/>
      <c r="M7" s="6"/>
    </row>
    <row r="8" spans="1:13" x14ac:dyDescent="0.3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3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3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3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3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3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3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3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3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3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3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3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3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3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3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3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3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3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3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3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3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3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3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3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3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3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3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3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3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3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3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3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3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3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3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3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3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3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3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3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3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3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3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3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3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3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3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3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3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3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3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3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3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3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3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3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3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3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3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3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3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3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3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3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3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3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3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3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3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3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3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3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3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3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3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3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3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3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3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3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3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3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3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3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3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3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3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3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3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3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3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3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3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3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3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3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1175-D25A-42B4-98DD-76BCE7470D44}">
  <dimension ref="A2:E20"/>
  <sheetViews>
    <sheetView workbookViewId="0">
      <selection activeCell="B4" sqref="B4:C11"/>
    </sheetView>
  </sheetViews>
  <sheetFormatPr defaultRowHeight="14.4" x14ac:dyDescent="0.3"/>
  <cols>
    <col min="1" max="1" width="8.88671875" style="15"/>
    <col min="2" max="2" width="12.5546875" bestFit="1" customWidth="1"/>
    <col min="3" max="3" width="19.33203125" bestFit="1" customWidth="1"/>
  </cols>
  <sheetData>
    <row r="2" spans="1:3" x14ac:dyDescent="0.3">
      <c r="A2" s="14" t="s">
        <v>54</v>
      </c>
      <c r="B2" s="7" t="s">
        <v>43</v>
      </c>
    </row>
    <row r="4" spans="1:3" x14ac:dyDescent="0.3">
      <c r="B4" s="8" t="s">
        <v>46</v>
      </c>
      <c r="C4" t="s">
        <v>45</v>
      </c>
    </row>
    <row r="5" spans="1:3" x14ac:dyDescent="0.3">
      <c r="B5" s="9" t="s">
        <v>13</v>
      </c>
      <c r="C5" s="10">
        <v>13900</v>
      </c>
    </row>
    <row r="6" spans="1:3" x14ac:dyDescent="0.3">
      <c r="B6" s="9" t="s">
        <v>19</v>
      </c>
      <c r="C6" s="10">
        <v>15620</v>
      </c>
    </row>
    <row r="7" spans="1:3" x14ac:dyDescent="0.3">
      <c r="B7" s="9" t="s">
        <v>21</v>
      </c>
      <c r="C7" s="10">
        <v>13140</v>
      </c>
    </row>
    <row r="8" spans="1:3" x14ac:dyDescent="0.3">
      <c r="B8" s="9" t="s">
        <v>22</v>
      </c>
      <c r="C8" s="10">
        <v>14800</v>
      </c>
    </row>
    <row r="9" spans="1:3" x14ac:dyDescent="0.3">
      <c r="B9" s="9" t="s">
        <v>25</v>
      </c>
      <c r="C9" s="10">
        <v>13370</v>
      </c>
    </row>
    <row r="10" spans="1:3" x14ac:dyDescent="0.3">
      <c r="B10" s="9" t="s">
        <v>26</v>
      </c>
      <c r="C10" s="10">
        <v>13560</v>
      </c>
    </row>
    <row r="11" spans="1:3" x14ac:dyDescent="0.3">
      <c r="B11" s="9" t="s">
        <v>44</v>
      </c>
      <c r="C11" s="10">
        <v>84390</v>
      </c>
    </row>
    <row r="20" spans="1:5" x14ac:dyDescent="0.3">
      <c r="A20" s="14" t="s">
        <v>54</v>
      </c>
      <c r="B20" s="7" t="s">
        <v>47</v>
      </c>
      <c r="E20" s="7" t="s">
        <v>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37A2-5014-423C-8FF8-6068A308D05C}">
  <dimension ref="A2:C13"/>
  <sheetViews>
    <sheetView workbookViewId="0">
      <selection activeCell="A13" sqref="A13"/>
    </sheetView>
  </sheetViews>
  <sheetFormatPr defaultRowHeight="14.4" x14ac:dyDescent="0.3"/>
  <cols>
    <col min="1" max="1" width="8.88671875" style="15"/>
    <col min="2" max="2" width="34.109375" customWidth="1"/>
    <col min="3" max="3" width="19.33203125" bestFit="1" customWidth="1"/>
  </cols>
  <sheetData>
    <row r="2" spans="1:3" x14ac:dyDescent="0.3">
      <c r="A2" s="14" t="s">
        <v>54</v>
      </c>
      <c r="B2" s="7" t="s">
        <v>49</v>
      </c>
    </row>
    <row r="3" spans="1:3" x14ac:dyDescent="0.3">
      <c r="A3" s="14" t="s">
        <v>54</v>
      </c>
      <c r="B3" s="7" t="s">
        <v>50</v>
      </c>
    </row>
    <row r="5" spans="1:3" x14ac:dyDescent="0.3">
      <c r="B5" s="8" t="s">
        <v>0</v>
      </c>
      <c r="C5" t="s">
        <v>45</v>
      </c>
    </row>
    <row r="6" spans="1:3" x14ac:dyDescent="0.3">
      <c r="B6" s="9" t="s">
        <v>29</v>
      </c>
      <c r="C6" s="10">
        <v>4000</v>
      </c>
    </row>
    <row r="7" spans="1:3" x14ac:dyDescent="0.3">
      <c r="B7" s="9" t="s">
        <v>38</v>
      </c>
      <c r="C7" s="10">
        <v>12000</v>
      </c>
    </row>
    <row r="8" spans="1:3" x14ac:dyDescent="0.3">
      <c r="B8" s="9" t="s">
        <v>35</v>
      </c>
      <c r="C8" s="10">
        <v>4940</v>
      </c>
    </row>
    <row r="9" spans="1:3" x14ac:dyDescent="0.3">
      <c r="B9" s="9" t="s">
        <v>2</v>
      </c>
      <c r="C9" s="10">
        <v>30990</v>
      </c>
    </row>
    <row r="10" spans="1:3" x14ac:dyDescent="0.3">
      <c r="B10" s="9" t="s">
        <v>18</v>
      </c>
      <c r="C10" s="10">
        <v>7720</v>
      </c>
    </row>
    <row r="11" spans="1:3" x14ac:dyDescent="0.3">
      <c r="B11" s="9" t="s">
        <v>11</v>
      </c>
      <c r="C11" s="10">
        <v>8700</v>
      </c>
    </row>
    <row r="12" spans="1:3" x14ac:dyDescent="0.3">
      <c r="B12" s="9" t="s">
        <v>34</v>
      </c>
      <c r="C12" s="10">
        <v>16040</v>
      </c>
    </row>
    <row r="13" spans="1:3" x14ac:dyDescent="0.3">
      <c r="B13" s="9" t="s">
        <v>44</v>
      </c>
      <c r="C13" s="10">
        <v>84390</v>
      </c>
    </row>
  </sheetData>
  <conditionalFormatting pivot="1" sqref="C6:C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{1E751230-1E8F-4FCC-8861-FD3400B15C60}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E751230-1E8F-4FCC-8861-FD3400B15C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C6:C12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2537-8560-4DFA-ADAA-D3E325E153F1}">
  <dimension ref="A2:J36"/>
  <sheetViews>
    <sheetView topLeftCell="A4" workbookViewId="0">
      <selection activeCell="C19" sqref="C19"/>
    </sheetView>
  </sheetViews>
  <sheetFormatPr defaultRowHeight="14.4" x14ac:dyDescent="0.3"/>
  <cols>
    <col min="1" max="1" width="8.88671875" style="15"/>
    <col min="2" max="2" width="17.109375" bestFit="1" customWidth="1"/>
    <col min="3" max="3" width="19.33203125" bestFit="1" customWidth="1"/>
    <col min="4" max="4" width="8.44140625" bestFit="1" customWidth="1"/>
    <col min="5" max="5" width="6.44140625" bestFit="1" customWidth="1"/>
    <col min="6" max="8" width="5" bestFit="1" customWidth="1"/>
    <col min="9" max="10" width="10.77734375" bestFit="1" customWidth="1"/>
  </cols>
  <sheetData>
    <row r="2" spans="1:10" x14ac:dyDescent="0.3">
      <c r="A2" s="14" t="s">
        <v>54</v>
      </c>
      <c r="B2" s="7" t="s">
        <v>51</v>
      </c>
    </row>
    <row r="4" spans="1:10" x14ac:dyDescent="0.3">
      <c r="B4" s="8" t="s">
        <v>45</v>
      </c>
      <c r="C4" s="8" t="s">
        <v>52</v>
      </c>
    </row>
    <row r="5" spans="1:10" x14ac:dyDescent="0.3">
      <c r="B5" s="8" t="s">
        <v>46</v>
      </c>
      <c r="C5" t="s">
        <v>29</v>
      </c>
      <c r="D5" t="s">
        <v>38</v>
      </c>
      <c r="E5" t="s">
        <v>35</v>
      </c>
      <c r="F5" t="s">
        <v>2</v>
      </c>
      <c r="G5" t="s">
        <v>18</v>
      </c>
      <c r="H5" t="s">
        <v>11</v>
      </c>
      <c r="I5" t="s">
        <v>34</v>
      </c>
      <c r="J5" t="s">
        <v>44</v>
      </c>
    </row>
    <row r="6" spans="1:10" x14ac:dyDescent="0.3">
      <c r="B6" s="9" t="s">
        <v>13</v>
      </c>
      <c r="C6" s="10">
        <v>1750</v>
      </c>
      <c r="D6" s="10">
        <v>250</v>
      </c>
      <c r="E6" s="10">
        <v>1900</v>
      </c>
      <c r="F6" s="10">
        <v>4500</v>
      </c>
      <c r="G6" s="10">
        <v>850</v>
      </c>
      <c r="H6" s="10">
        <v>2000</v>
      </c>
      <c r="I6" s="10">
        <v>2650</v>
      </c>
      <c r="J6" s="10">
        <v>13900</v>
      </c>
    </row>
    <row r="7" spans="1:10" x14ac:dyDescent="0.3">
      <c r="B7" s="9" t="s">
        <v>19</v>
      </c>
      <c r="C7" s="10">
        <v>450</v>
      </c>
      <c r="D7" s="10">
        <v>7500</v>
      </c>
      <c r="E7" s="10"/>
      <c r="F7" s="10">
        <v>4300</v>
      </c>
      <c r="G7" s="10">
        <v>720</v>
      </c>
      <c r="H7" s="10"/>
      <c r="I7" s="10">
        <v>2650</v>
      </c>
      <c r="J7" s="10">
        <v>15620</v>
      </c>
    </row>
    <row r="8" spans="1:10" x14ac:dyDescent="0.3">
      <c r="B8" s="9" t="s">
        <v>21</v>
      </c>
      <c r="C8" s="10">
        <v>450</v>
      </c>
      <c r="D8" s="10">
        <v>500</v>
      </c>
      <c r="E8" s="10">
        <v>800</v>
      </c>
      <c r="F8" s="10">
        <v>6090</v>
      </c>
      <c r="G8" s="10">
        <v>850</v>
      </c>
      <c r="H8" s="10">
        <v>1700</v>
      </c>
      <c r="I8" s="10">
        <v>2750</v>
      </c>
      <c r="J8" s="10">
        <v>13140</v>
      </c>
    </row>
    <row r="9" spans="1:10" x14ac:dyDescent="0.3">
      <c r="B9" s="9" t="s">
        <v>22</v>
      </c>
      <c r="C9" s="10">
        <v>450</v>
      </c>
      <c r="D9" s="10">
        <v>1250</v>
      </c>
      <c r="E9" s="10">
        <v>1390</v>
      </c>
      <c r="F9" s="10">
        <v>5460</v>
      </c>
      <c r="G9" s="10">
        <v>3500</v>
      </c>
      <c r="H9" s="10"/>
      <c r="I9" s="10">
        <v>2750</v>
      </c>
      <c r="J9" s="10">
        <v>14800</v>
      </c>
    </row>
    <row r="10" spans="1:10" x14ac:dyDescent="0.3">
      <c r="B10" s="9" t="s">
        <v>25</v>
      </c>
      <c r="C10" s="10">
        <v>450</v>
      </c>
      <c r="D10" s="10">
        <v>1500</v>
      </c>
      <c r="E10" s="10"/>
      <c r="F10" s="10">
        <v>5950</v>
      </c>
      <c r="G10" s="10">
        <v>1300</v>
      </c>
      <c r="H10" s="10">
        <v>1500</v>
      </c>
      <c r="I10" s="10">
        <v>2670</v>
      </c>
      <c r="J10" s="10">
        <v>13370</v>
      </c>
    </row>
    <row r="11" spans="1:10" x14ac:dyDescent="0.3">
      <c r="B11" s="9" t="s">
        <v>26</v>
      </c>
      <c r="C11" s="10">
        <v>450</v>
      </c>
      <c r="D11" s="10">
        <v>1000</v>
      </c>
      <c r="E11" s="10">
        <v>850</v>
      </c>
      <c r="F11" s="10">
        <v>4690</v>
      </c>
      <c r="G11" s="10">
        <v>500</v>
      </c>
      <c r="H11" s="10">
        <v>3500</v>
      </c>
      <c r="I11" s="10">
        <v>2570</v>
      </c>
      <c r="J11" s="10">
        <v>13560</v>
      </c>
    </row>
    <row r="12" spans="1:10" x14ac:dyDescent="0.3">
      <c r="B12" s="9" t="s">
        <v>44</v>
      </c>
      <c r="C12" s="10">
        <v>4000</v>
      </c>
      <c r="D12" s="10">
        <v>12000</v>
      </c>
      <c r="E12" s="10">
        <v>4940</v>
      </c>
      <c r="F12" s="10">
        <v>30990</v>
      </c>
      <c r="G12" s="10">
        <v>7720</v>
      </c>
      <c r="H12" s="10">
        <v>8700</v>
      </c>
      <c r="I12" s="10">
        <v>16040</v>
      </c>
      <c r="J12" s="10">
        <v>84390</v>
      </c>
    </row>
    <row r="13" spans="1:10" x14ac:dyDescent="0.3">
      <c r="B13" s="9"/>
      <c r="C13" s="10"/>
      <c r="D13" s="10"/>
      <c r="E13" s="10"/>
      <c r="F13" s="10"/>
      <c r="G13" s="10"/>
      <c r="H13" s="10"/>
      <c r="I13" s="10"/>
      <c r="J13" s="10"/>
    </row>
    <row r="15" spans="1:10" x14ac:dyDescent="0.3">
      <c r="A15" s="14" t="s">
        <v>54</v>
      </c>
      <c r="B15" s="13" t="s">
        <v>53</v>
      </c>
    </row>
    <row r="17" spans="2:3" x14ac:dyDescent="0.3">
      <c r="B17" s="8" t="s">
        <v>46</v>
      </c>
      <c r="C17" t="s">
        <v>45</v>
      </c>
    </row>
    <row r="18" spans="2:3" x14ac:dyDescent="0.3">
      <c r="B18" s="9" t="s">
        <v>13</v>
      </c>
      <c r="C18" s="10">
        <v>7150</v>
      </c>
    </row>
    <row r="19" spans="2:3" x14ac:dyDescent="0.3">
      <c r="B19" s="12" t="s">
        <v>2</v>
      </c>
      <c r="C19" s="10">
        <v>4500</v>
      </c>
    </row>
    <row r="20" spans="2:3" x14ac:dyDescent="0.3">
      <c r="B20" s="12" t="s">
        <v>34</v>
      </c>
      <c r="C20" s="10">
        <v>2650</v>
      </c>
    </row>
    <row r="21" spans="2:3" x14ac:dyDescent="0.3">
      <c r="B21" s="9" t="s">
        <v>19</v>
      </c>
      <c r="C21" s="10">
        <v>11800</v>
      </c>
    </row>
    <row r="22" spans="2:3" x14ac:dyDescent="0.3">
      <c r="B22" s="12" t="s">
        <v>38</v>
      </c>
      <c r="C22" s="10">
        <v>7500</v>
      </c>
    </row>
    <row r="23" spans="2:3" x14ac:dyDescent="0.3">
      <c r="B23" s="12" t="s">
        <v>2</v>
      </c>
      <c r="C23" s="10">
        <v>4300</v>
      </c>
    </row>
    <row r="24" spans="2:3" x14ac:dyDescent="0.3">
      <c r="B24" s="9" t="s">
        <v>21</v>
      </c>
      <c r="C24" s="10">
        <v>8840</v>
      </c>
    </row>
    <row r="25" spans="2:3" x14ac:dyDescent="0.3">
      <c r="B25" s="12" t="s">
        <v>2</v>
      </c>
      <c r="C25" s="10">
        <v>6090</v>
      </c>
    </row>
    <row r="26" spans="2:3" x14ac:dyDescent="0.3">
      <c r="B26" s="12" t="s">
        <v>34</v>
      </c>
      <c r="C26" s="10">
        <v>2750</v>
      </c>
    </row>
    <row r="27" spans="2:3" x14ac:dyDescent="0.3">
      <c r="B27" s="9" t="s">
        <v>22</v>
      </c>
      <c r="C27" s="10">
        <v>8960</v>
      </c>
    </row>
    <row r="28" spans="2:3" x14ac:dyDescent="0.3">
      <c r="B28" s="12" t="s">
        <v>2</v>
      </c>
      <c r="C28" s="10">
        <v>5460</v>
      </c>
    </row>
    <row r="29" spans="2:3" x14ac:dyDescent="0.3">
      <c r="B29" s="12" t="s">
        <v>18</v>
      </c>
      <c r="C29" s="10">
        <v>3500</v>
      </c>
    </row>
    <row r="30" spans="2:3" x14ac:dyDescent="0.3">
      <c r="B30" s="9" t="s">
        <v>25</v>
      </c>
      <c r="C30" s="10">
        <v>8620</v>
      </c>
    </row>
    <row r="31" spans="2:3" x14ac:dyDescent="0.3">
      <c r="B31" s="12" t="s">
        <v>2</v>
      </c>
      <c r="C31" s="10">
        <v>5950</v>
      </c>
    </row>
    <row r="32" spans="2:3" x14ac:dyDescent="0.3">
      <c r="B32" s="12" t="s">
        <v>34</v>
      </c>
      <c r="C32" s="10">
        <v>2670</v>
      </c>
    </row>
    <row r="33" spans="2:3" x14ac:dyDescent="0.3">
      <c r="B33" s="9" t="s">
        <v>26</v>
      </c>
      <c r="C33" s="10">
        <v>8190</v>
      </c>
    </row>
    <row r="34" spans="2:3" x14ac:dyDescent="0.3">
      <c r="B34" s="12" t="s">
        <v>2</v>
      </c>
      <c r="C34" s="10">
        <v>4690</v>
      </c>
    </row>
    <row r="35" spans="2:3" x14ac:dyDescent="0.3">
      <c r="B35" s="12" t="s">
        <v>11</v>
      </c>
      <c r="C35" s="10">
        <v>3500</v>
      </c>
    </row>
    <row r="36" spans="2:3" x14ac:dyDescent="0.3">
      <c r="B36" s="9" t="s">
        <v>44</v>
      </c>
      <c r="C36" s="10">
        <v>53560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E9D7C-1BAF-48F2-A5C5-A60D18A87AD1}">
  <dimension ref="A2:I47"/>
  <sheetViews>
    <sheetView workbookViewId="0">
      <selection activeCell="D45" sqref="D45"/>
    </sheetView>
  </sheetViews>
  <sheetFormatPr defaultRowHeight="14.4" x14ac:dyDescent="0.3"/>
  <cols>
    <col min="1" max="1" width="8.88671875" style="15"/>
    <col min="2" max="2" width="26.21875" customWidth="1"/>
    <col min="3" max="3" width="11.5546875" customWidth="1"/>
    <col min="4" max="4" width="8.44140625" bestFit="1" customWidth="1"/>
    <col min="5" max="5" width="6.44140625" bestFit="1" customWidth="1"/>
    <col min="6" max="8" width="6" bestFit="1" customWidth="1"/>
    <col min="9" max="9" width="10.77734375" bestFit="1" customWidth="1"/>
  </cols>
  <sheetData>
    <row r="2" spans="1:9" x14ac:dyDescent="0.3">
      <c r="A2" s="14" t="s">
        <v>54</v>
      </c>
      <c r="B2" s="7" t="s">
        <v>55</v>
      </c>
    </row>
    <row r="4" spans="1:9" x14ac:dyDescent="0.3">
      <c r="B4" s="8" t="s">
        <v>45</v>
      </c>
      <c r="C4" s="8" t="s">
        <v>46</v>
      </c>
    </row>
    <row r="5" spans="1:9" x14ac:dyDescent="0.3">
      <c r="B5" s="8" t="s">
        <v>56</v>
      </c>
      <c r="C5" t="s">
        <v>13</v>
      </c>
      <c r="D5" t="s">
        <v>19</v>
      </c>
      <c r="E5" t="s">
        <v>21</v>
      </c>
      <c r="F5" t="s">
        <v>22</v>
      </c>
      <c r="G5" t="s">
        <v>25</v>
      </c>
      <c r="H5" t="s">
        <v>26</v>
      </c>
      <c r="I5" t="s">
        <v>44</v>
      </c>
    </row>
    <row r="6" spans="1:9" x14ac:dyDescent="0.3">
      <c r="B6" s="9" t="s">
        <v>29</v>
      </c>
      <c r="C6" s="10">
        <v>1750</v>
      </c>
      <c r="D6" s="10">
        <v>450</v>
      </c>
      <c r="E6" s="10">
        <v>450</v>
      </c>
      <c r="F6" s="10">
        <v>450</v>
      </c>
      <c r="G6" s="10">
        <v>450</v>
      </c>
      <c r="H6" s="10">
        <v>450</v>
      </c>
      <c r="I6" s="10">
        <v>4000</v>
      </c>
    </row>
    <row r="7" spans="1:9" x14ac:dyDescent="0.3">
      <c r="B7" s="12" t="s">
        <v>15</v>
      </c>
      <c r="C7" s="10">
        <v>1300</v>
      </c>
      <c r="D7" s="10"/>
      <c r="E7" s="10"/>
      <c r="F7" s="10"/>
      <c r="G7" s="10"/>
      <c r="H7" s="10"/>
      <c r="I7" s="10">
        <v>1300</v>
      </c>
    </row>
    <row r="8" spans="1:9" x14ac:dyDescent="0.3">
      <c r="B8" s="12" t="s">
        <v>16</v>
      </c>
      <c r="C8" s="10">
        <v>450</v>
      </c>
      <c r="D8" s="10">
        <v>450</v>
      </c>
      <c r="E8" s="10">
        <v>450</v>
      </c>
      <c r="F8" s="10">
        <v>450</v>
      </c>
      <c r="G8" s="10">
        <v>450</v>
      </c>
      <c r="H8" s="10">
        <v>450</v>
      </c>
      <c r="I8" s="10">
        <v>2700</v>
      </c>
    </row>
    <row r="9" spans="1:9" x14ac:dyDescent="0.3">
      <c r="B9" s="9" t="s">
        <v>38</v>
      </c>
      <c r="C9" s="10">
        <v>250</v>
      </c>
      <c r="D9" s="10">
        <v>7500</v>
      </c>
      <c r="E9" s="10">
        <v>500</v>
      </c>
      <c r="F9" s="10">
        <v>1250</v>
      </c>
      <c r="G9" s="10">
        <v>1500</v>
      </c>
      <c r="H9" s="10">
        <v>1000</v>
      </c>
      <c r="I9" s="10">
        <v>12000</v>
      </c>
    </row>
    <row r="10" spans="1:9" x14ac:dyDescent="0.3">
      <c r="B10" s="12" t="s">
        <v>3</v>
      </c>
      <c r="C10" s="10">
        <v>250</v>
      </c>
      <c r="D10" s="10"/>
      <c r="E10" s="10">
        <v>500</v>
      </c>
      <c r="F10" s="10">
        <v>250</v>
      </c>
      <c r="G10" s="10">
        <v>500</v>
      </c>
      <c r="H10" s="10">
        <v>1000</v>
      </c>
      <c r="I10" s="10">
        <v>2500</v>
      </c>
    </row>
    <row r="11" spans="1:9" x14ac:dyDescent="0.3">
      <c r="B11" s="12" t="s">
        <v>20</v>
      </c>
      <c r="C11" s="10"/>
      <c r="D11" s="10">
        <v>7500</v>
      </c>
      <c r="E11" s="10"/>
      <c r="F11" s="10"/>
      <c r="G11" s="10"/>
      <c r="H11" s="10"/>
      <c r="I11" s="10">
        <v>7500</v>
      </c>
    </row>
    <row r="12" spans="1:9" x14ac:dyDescent="0.3">
      <c r="B12" s="12" t="s">
        <v>23</v>
      </c>
      <c r="C12" s="10"/>
      <c r="D12" s="10"/>
      <c r="E12" s="10"/>
      <c r="F12" s="10">
        <v>1000</v>
      </c>
      <c r="G12" s="10">
        <v>1000</v>
      </c>
      <c r="H12" s="10"/>
      <c r="I12" s="10">
        <v>2000</v>
      </c>
    </row>
    <row r="13" spans="1:9" x14ac:dyDescent="0.3">
      <c r="B13" s="9" t="s">
        <v>35</v>
      </c>
      <c r="C13" s="10">
        <v>1900</v>
      </c>
      <c r="D13" s="10"/>
      <c r="E13" s="10">
        <v>800</v>
      </c>
      <c r="F13" s="10">
        <v>1390</v>
      </c>
      <c r="G13" s="10"/>
      <c r="H13" s="10">
        <v>850</v>
      </c>
      <c r="I13" s="10">
        <v>4940</v>
      </c>
    </row>
    <row r="14" spans="1:9" x14ac:dyDescent="0.3">
      <c r="B14" s="12" t="s">
        <v>36</v>
      </c>
      <c r="C14" s="10">
        <v>260</v>
      </c>
      <c r="D14" s="10"/>
      <c r="E14" s="10"/>
      <c r="F14" s="10"/>
      <c r="G14" s="10"/>
      <c r="H14" s="10">
        <v>250</v>
      </c>
      <c r="I14" s="10">
        <v>510</v>
      </c>
    </row>
    <row r="15" spans="1:9" x14ac:dyDescent="0.3">
      <c r="B15" s="12" t="s">
        <v>14</v>
      </c>
      <c r="C15" s="10">
        <v>1000</v>
      </c>
      <c r="D15" s="10"/>
      <c r="E15" s="10">
        <v>800</v>
      </c>
      <c r="F15" s="10">
        <v>850</v>
      </c>
      <c r="G15" s="10"/>
      <c r="H15" s="10"/>
      <c r="I15" s="10">
        <v>2650</v>
      </c>
    </row>
    <row r="16" spans="1:9" x14ac:dyDescent="0.3">
      <c r="B16" s="12" t="s">
        <v>37</v>
      </c>
      <c r="C16" s="10">
        <v>640</v>
      </c>
      <c r="D16" s="10"/>
      <c r="E16" s="10"/>
      <c r="F16" s="10">
        <v>540</v>
      </c>
      <c r="G16" s="10"/>
      <c r="H16" s="10">
        <v>600</v>
      </c>
      <c r="I16" s="10">
        <v>1780</v>
      </c>
    </row>
    <row r="17" spans="2:9" x14ac:dyDescent="0.3">
      <c r="B17" s="9" t="s">
        <v>2</v>
      </c>
      <c r="C17" s="10">
        <v>4500</v>
      </c>
      <c r="D17" s="10">
        <v>4300</v>
      </c>
      <c r="E17" s="10">
        <v>6090</v>
      </c>
      <c r="F17" s="10">
        <v>5460</v>
      </c>
      <c r="G17" s="10">
        <v>5950</v>
      </c>
      <c r="H17" s="10">
        <v>4690</v>
      </c>
      <c r="I17" s="10">
        <v>30990</v>
      </c>
    </row>
    <row r="18" spans="2:9" x14ac:dyDescent="0.3">
      <c r="B18" s="12" t="s">
        <v>30</v>
      </c>
      <c r="C18" s="10"/>
      <c r="D18" s="10">
        <v>150</v>
      </c>
      <c r="E18" s="10"/>
      <c r="F18" s="10">
        <v>270</v>
      </c>
      <c r="G18" s="10">
        <v>190</v>
      </c>
      <c r="H18" s="10">
        <v>250</v>
      </c>
      <c r="I18" s="10">
        <v>860</v>
      </c>
    </row>
    <row r="19" spans="2:9" x14ac:dyDescent="0.3">
      <c r="B19" s="12" t="s">
        <v>33</v>
      </c>
      <c r="C19" s="10">
        <v>200</v>
      </c>
      <c r="D19" s="10">
        <v>300</v>
      </c>
      <c r="E19" s="10">
        <v>220</v>
      </c>
      <c r="F19" s="10">
        <v>260</v>
      </c>
      <c r="G19" s="10">
        <v>120</v>
      </c>
      <c r="H19" s="10">
        <v>500</v>
      </c>
      <c r="I19" s="10">
        <v>1600</v>
      </c>
    </row>
    <row r="20" spans="2:9" x14ac:dyDescent="0.3">
      <c r="B20" s="12" t="s">
        <v>31</v>
      </c>
      <c r="C20" s="10">
        <v>1500</v>
      </c>
      <c r="D20" s="10">
        <v>1100</v>
      </c>
      <c r="E20" s="10">
        <v>1560</v>
      </c>
      <c r="F20" s="10">
        <v>1200</v>
      </c>
      <c r="G20" s="10">
        <v>1250</v>
      </c>
      <c r="H20" s="10">
        <v>1050</v>
      </c>
      <c r="I20" s="10">
        <v>7660</v>
      </c>
    </row>
    <row r="21" spans="2:9" x14ac:dyDescent="0.3">
      <c r="B21" s="12" t="s">
        <v>6</v>
      </c>
      <c r="C21" s="10">
        <v>500</v>
      </c>
      <c r="D21" s="10">
        <v>400</v>
      </c>
      <c r="E21" s="10">
        <v>500</v>
      </c>
      <c r="F21" s="10">
        <v>500</v>
      </c>
      <c r="G21" s="10">
        <v>500</v>
      </c>
      <c r="H21" s="10">
        <v>650</v>
      </c>
      <c r="I21" s="10">
        <v>3050</v>
      </c>
    </row>
    <row r="22" spans="2:9" x14ac:dyDescent="0.3">
      <c r="B22" s="12" t="s">
        <v>32</v>
      </c>
      <c r="C22" s="10">
        <v>800</v>
      </c>
      <c r="D22" s="10"/>
      <c r="E22" s="10">
        <v>550</v>
      </c>
      <c r="F22" s="10">
        <v>640</v>
      </c>
      <c r="G22" s="10">
        <v>450</v>
      </c>
      <c r="H22" s="10">
        <v>550</v>
      </c>
      <c r="I22" s="10">
        <v>2990</v>
      </c>
    </row>
    <row r="23" spans="2:9" x14ac:dyDescent="0.3">
      <c r="B23" s="12" t="s">
        <v>4</v>
      </c>
      <c r="C23" s="10"/>
      <c r="D23" s="10">
        <v>1150</v>
      </c>
      <c r="E23" s="10">
        <v>1660</v>
      </c>
      <c r="F23" s="10">
        <v>840</v>
      </c>
      <c r="G23" s="10">
        <v>1790</v>
      </c>
      <c r="H23" s="10"/>
      <c r="I23" s="10">
        <v>5440</v>
      </c>
    </row>
    <row r="24" spans="2:9" x14ac:dyDescent="0.3">
      <c r="B24" s="12" t="s">
        <v>5</v>
      </c>
      <c r="C24" s="10">
        <v>1500</v>
      </c>
      <c r="D24" s="10">
        <v>1200</v>
      </c>
      <c r="E24" s="10">
        <v>1600</v>
      </c>
      <c r="F24" s="10">
        <v>1750</v>
      </c>
      <c r="G24" s="10">
        <v>1650</v>
      </c>
      <c r="H24" s="10">
        <v>1690</v>
      </c>
      <c r="I24" s="10">
        <v>9390</v>
      </c>
    </row>
    <row r="25" spans="2:9" x14ac:dyDescent="0.3">
      <c r="B25" s="9" t="s">
        <v>18</v>
      </c>
      <c r="C25" s="10">
        <v>850</v>
      </c>
      <c r="D25" s="10">
        <v>720</v>
      </c>
      <c r="E25" s="10">
        <v>850</v>
      </c>
      <c r="F25" s="10">
        <v>3500</v>
      </c>
      <c r="G25" s="10">
        <v>1300</v>
      </c>
      <c r="H25" s="10">
        <v>500</v>
      </c>
      <c r="I25" s="10">
        <v>7720</v>
      </c>
    </row>
    <row r="26" spans="2:9" x14ac:dyDescent="0.3">
      <c r="B26" s="12" t="s">
        <v>24</v>
      </c>
      <c r="C26" s="10"/>
      <c r="D26" s="10"/>
      <c r="E26" s="10"/>
      <c r="F26" s="10">
        <v>1500</v>
      </c>
      <c r="G26" s="10"/>
      <c r="H26" s="10"/>
      <c r="I26" s="10">
        <v>1500</v>
      </c>
    </row>
    <row r="27" spans="2:9" x14ac:dyDescent="0.3">
      <c r="B27" s="12" t="s">
        <v>18</v>
      </c>
      <c r="C27" s="10">
        <v>850</v>
      </c>
      <c r="D27" s="10">
        <v>720</v>
      </c>
      <c r="E27" s="10">
        <v>850</v>
      </c>
      <c r="F27" s="10">
        <v>2000</v>
      </c>
      <c r="G27" s="10">
        <v>1300</v>
      </c>
      <c r="H27" s="10"/>
      <c r="I27" s="10">
        <v>5720</v>
      </c>
    </row>
    <row r="28" spans="2:9" x14ac:dyDescent="0.3">
      <c r="B28" s="12" t="s">
        <v>10</v>
      </c>
      <c r="C28" s="10"/>
      <c r="D28" s="10"/>
      <c r="E28" s="10"/>
      <c r="F28" s="10"/>
      <c r="G28" s="10"/>
      <c r="H28" s="10">
        <v>500</v>
      </c>
      <c r="I28" s="10">
        <v>500</v>
      </c>
    </row>
    <row r="29" spans="2:9" x14ac:dyDescent="0.3">
      <c r="B29" s="9" t="s">
        <v>11</v>
      </c>
      <c r="C29" s="10">
        <v>2000</v>
      </c>
      <c r="D29" s="10"/>
      <c r="E29" s="10">
        <v>1700</v>
      </c>
      <c r="F29" s="10"/>
      <c r="G29" s="10">
        <v>1500</v>
      </c>
      <c r="H29" s="10">
        <v>3500</v>
      </c>
      <c r="I29" s="10">
        <v>8700</v>
      </c>
    </row>
    <row r="30" spans="2:9" x14ac:dyDescent="0.3">
      <c r="B30" s="12" t="s">
        <v>41</v>
      </c>
      <c r="C30" s="10">
        <v>2000</v>
      </c>
      <c r="D30" s="10"/>
      <c r="E30" s="10"/>
      <c r="F30" s="10"/>
      <c r="G30" s="10">
        <v>1500</v>
      </c>
      <c r="H30" s="10"/>
      <c r="I30" s="10">
        <v>3500</v>
      </c>
    </row>
    <row r="31" spans="2:9" x14ac:dyDescent="0.3">
      <c r="B31" s="12" t="s">
        <v>40</v>
      </c>
      <c r="C31" s="10"/>
      <c r="D31" s="10"/>
      <c r="E31" s="10">
        <v>1700</v>
      </c>
      <c r="F31" s="10"/>
      <c r="G31" s="10"/>
      <c r="H31" s="10">
        <v>1000</v>
      </c>
      <c r="I31" s="10">
        <v>2700</v>
      </c>
    </row>
    <row r="32" spans="2:9" x14ac:dyDescent="0.3">
      <c r="B32" s="12" t="s">
        <v>39</v>
      </c>
      <c r="C32" s="10"/>
      <c r="D32" s="10"/>
      <c r="E32" s="10"/>
      <c r="F32" s="10"/>
      <c r="G32" s="10"/>
      <c r="H32" s="10">
        <v>2500</v>
      </c>
      <c r="I32" s="10">
        <v>2500</v>
      </c>
    </row>
    <row r="33" spans="1:9" x14ac:dyDescent="0.3">
      <c r="B33" s="9" t="s">
        <v>34</v>
      </c>
      <c r="C33" s="10">
        <v>2650</v>
      </c>
      <c r="D33" s="10">
        <v>2650</v>
      </c>
      <c r="E33" s="10">
        <v>2750</v>
      </c>
      <c r="F33" s="10">
        <v>2750</v>
      </c>
      <c r="G33" s="10">
        <v>2670</v>
      </c>
      <c r="H33" s="10">
        <v>2570</v>
      </c>
      <c r="I33" s="10">
        <v>16040</v>
      </c>
    </row>
    <row r="34" spans="1:9" x14ac:dyDescent="0.3">
      <c r="B34" s="12" t="s">
        <v>8</v>
      </c>
      <c r="C34" s="10">
        <v>550</v>
      </c>
      <c r="D34" s="10">
        <v>450</v>
      </c>
      <c r="E34" s="10">
        <v>550</v>
      </c>
      <c r="F34" s="10">
        <v>550</v>
      </c>
      <c r="G34" s="10">
        <v>470</v>
      </c>
      <c r="H34" s="10">
        <v>370</v>
      </c>
      <c r="I34" s="10">
        <v>2940</v>
      </c>
    </row>
    <row r="35" spans="1:9" x14ac:dyDescent="0.3">
      <c r="B35" s="12" t="s">
        <v>9</v>
      </c>
      <c r="C35" s="10">
        <v>850</v>
      </c>
      <c r="D35" s="10">
        <v>850</v>
      </c>
      <c r="E35" s="10">
        <v>850</v>
      </c>
      <c r="F35" s="10">
        <v>850</v>
      </c>
      <c r="G35" s="10">
        <v>850</v>
      </c>
      <c r="H35" s="10">
        <v>850</v>
      </c>
      <c r="I35" s="10">
        <v>5100</v>
      </c>
    </row>
    <row r="36" spans="1:9" x14ac:dyDescent="0.3">
      <c r="B36" s="12" t="s">
        <v>7</v>
      </c>
      <c r="C36" s="10">
        <v>1000</v>
      </c>
      <c r="D36" s="10">
        <v>1000</v>
      </c>
      <c r="E36" s="10">
        <v>1000</v>
      </c>
      <c r="F36" s="10">
        <v>1000</v>
      </c>
      <c r="G36" s="10">
        <v>1000</v>
      </c>
      <c r="H36" s="10">
        <v>1000</v>
      </c>
      <c r="I36" s="10">
        <v>6000</v>
      </c>
    </row>
    <row r="37" spans="1:9" x14ac:dyDescent="0.3">
      <c r="B37" s="12" t="s">
        <v>17</v>
      </c>
      <c r="C37" s="10">
        <v>250</v>
      </c>
      <c r="D37" s="10">
        <v>350</v>
      </c>
      <c r="E37" s="10">
        <v>350</v>
      </c>
      <c r="F37" s="10">
        <v>350</v>
      </c>
      <c r="G37" s="10">
        <v>350</v>
      </c>
      <c r="H37" s="10">
        <v>350</v>
      </c>
      <c r="I37" s="10">
        <v>2000</v>
      </c>
    </row>
    <row r="38" spans="1:9" x14ac:dyDescent="0.3">
      <c r="B38" s="9" t="s">
        <v>44</v>
      </c>
      <c r="C38" s="10">
        <v>13900</v>
      </c>
      <c r="D38" s="10">
        <v>15620</v>
      </c>
      <c r="E38" s="10">
        <v>13140</v>
      </c>
      <c r="F38" s="10">
        <v>14800</v>
      </c>
      <c r="G38" s="10">
        <v>13370</v>
      </c>
      <c r="H38" s="10">
        <v>13560</v>
      </c>
      <c r="I38" s="10">
        <v>84390</v>
      </c>
    </row>
    <row r="40" spans="1:9" x14ac:dyDescent="0.3">
      <c r="A40" s="14" t="s">
        <v>54</v>
      </c>
      <c r="B40" s="7" t="s">
        <v>57</v>
      </c>
    </row>
    <row r="42" spans="1:9" x14ac:dyDescent="0.3">
      <c r="B42" s="8" t="s">
        <v>42</v>
      </c>
      <c r="C42" t="s">
        <v>45</v>
      </c>
    </row>
    <row r="43" spans="1:9" x14ac:dyDescent="0.3">
      <c r="B43" s="9" t="s">
        <v>14</v>
      </c>
      <c r="C43" s="10">
        <v>1000</v>
      </c>
    </row>
    <row r="44" spans="1:9" x14ac:dyDescent="0.3">
      <c r="B44" s="12" t="s">
        <v>13</v>
      </c>
      <c r="C44" s="10">
        <v>1000</v>
      </c>
    </row>
    <row r="45" spans="1:9" x14ac:dyDescent="0.3">
      <c r="B45" s="9" t="s">
        <v>3</v>
      </c>
      <c r="C45" s="10">
        <v>1000</v>
      </c>
    </row>
    <row r="46" spans="1:9" x14ac:dyDescent="0.3">
      <c r="B46" s="12" t="s">
        <v>26</v>
      </c>
      <c r="C46" s="10">
        <v>1000</v>
      </c>
    </row>
    <row r="47" spans="1:9" x14ac:dyDescent="0.3">
      <c r="B47" s="9" t="s">
        <v>44</v>
      </c>
      <c r="C47" s="10">
        <v>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566AF-20ED-41AA-A6B2-8E59068C68A3}">
  <dimension ref="A2:H35"/>
  <sheetViews>
    <sheetView topLeftCell="A9" workbookViewId="0">
      <selection activeCell="F15" sqref="F15"/>
    </sheetView>
  </sheetViews>
  <sheetFormatPr defaultRowHeight="14.4" x14ac:dyDescent="0.3"/>
  <cols>
    <col min="1" max="1" width="8.88671875" style="15"/>
    <col min="2" max="2" width="20.109375" bestFit="1" customWidth="1"/>
    <col min="3" max="3" width="19.33203125" bestFit="1" customWidth="1"/>
    <col min="4" max="4" width="12.21875" bestFit="1" customWidth="1"/>
    <col min="6" max="6" width="20.77734375" bestFit="1" customWidth="1"/>
    <col min="7" max="7" width="12.21875" bestFit="1" customWidth="1"/>
  </cols>
  <sheetData>
    <row r="2" spans="1:8" x14ac:dyDescent="0.3">
      <c r="A2" s="14" t="s">
        <v>58</v>
      </c>
      <c r="B2" s="7" t="s">
        <v>59</v>
      </c>
    </row>
    <row r="4" spans="1:8" x14ac:dyDescent="0.3">
      <c r="B4" s="8" t="s">
        <v>42</v>
      </c>
      <c r="C4" t="s">
        <v>45</v>
      </c>
      <c r="D4" s="11" t="s">
        <v>60</v>
      </c>
      <c r="G4" t="s">
        <v>61</v>
      </c>
    </row>
    <row r="5" spans="1:8" x14ac:dyDescent="0.3">
      <c r="B5" s="9" t="s">
        <v>30</v>
      </c>
      <c r="C5" s="10">
        <v>860</v>
      </c>
      <c r="D5" t="s">
        <v>61</v>
      </c>
      <c r="G5" t="s">
        <v>62</v>
      </c>
    </row>
    <row r="6" spans="1:8" x14ac:dyDescent="0.3">
      <c r="B6" s="9" t="s">
        <v>33</v>
      </c>
      <c r="C6" s="10">
        <v>1600</v>
      </c>
      <c r="D6" t="s">
        <v>61</v>
      </c>
    </row>
    <row r="7" spans="1:8" x14ac:dyDescent="0.3">
      <c r="B7" s="9" t="s">
        <v>24</v>
      </c>
      <c r="C7" s="10">
        <v>1500</v>
      </c>
      <c r="D7" t="s">
        <v>61</v>
      </c>
    </row>
    <row r="8" spans="1:8" x14ac:dyDescent="0.3">
      <c r="B8" s="9" t="s">
        <v>36</v>
      </c>
      <c r="C8" s="10">
        <v>510</v>
      </c>
      <c r="D8" t="s">
        <v>61</v>
      </c>
    </row>
    <row r="9" spans="1:8" x14ac:dyDescent="0.3">
      <c r="B9" s="9" t="s">
        <v>14</v>
      </c>
      <c r="C9" s="10">
        <v>2650</v>
      </c>
      <c r="D9" t="s">
        <v>62</v>
      </c>
    </row>
    <row r="10" spans="1:8" x14ac:dyDescent="0.3">
      <c r="B10" s="9" t="s">
        <v>8</v>
      </c>
      <c r="C10" s="10">
        <v>2940</v>
      </c>
      <c r="D10" t="s">
        <v>61</v>
      </c>
    </row>
    <row r="11" spans="1:8" x14ac:dyDescent="0.3">
      <c r="B11" s="9" t="s">
        <v>31</v>
      </c>
      <c r="C11" s="10">
        <v>7660</v>
      </c>
      <c r="D11" t="s">
        <v>61</v>
      </c>
    </row>
    <row r="12" spans="1:8" x14ac:dyDescent="0.3">
      <c r="B12" s="9" t="s">
        <v>6</v>
      </c>
      <c r="C12" s="10">
        <v>3050</v>
      </c>
      <c r="D12" t="s">
        <v>61</v>
      </c>
      <c r="F12" s="17" t="s">
        <v>64</v>
      </c>
      <c r="G12" s="18">
        <f>SUMIF(D5:D29,"Essential",C5:C29)</f>
        <v>53820</v>
      </c>
      <c r="H12" s="16">
        <f>ROUND(G12/$G$14*100,2)</f>
        <v>63.78</v>
      </c>
    </row>
    <row r="13" spans="1:8" x14ac:dyDescent="0.3">
      <c r="B13" s="9" t="s">
        <v>9</v>
      </c>
      <c r="C13" s="10">
        <v>5100</v>
      </c>
      <c r="D13" t="s">
        <v>61</v>
      </c>
      <c r="F13" s="17" t="s">
        <v>65</v>
      </c>
      <c r="G13" s="18">
        <f>SUMIF(D5:D29,"Non-essential",C5:C29)</f>
        <v>30570</v>
      </c>
      <c r="H13" s="16">
        <f>ROUND(G13/$G$14*100,2)</f>
        <v>36.22</v>
      </c>
    </row>
    <row r="14" spans="1:8" x14ac:dyDescent="0.3">
      <c r="B14" s="9" t="s">
        <v>7</v>
      </c>
      <c r="C14" s="10">
        <v>6000</v>
      </c>
      <c r="D14" t="s">
        <v>61</v>
      </c>
      <c r="F14" s="17" t="s">
        <v>80</v>
      </c>
      <c r="G14" s="16">
        <f>SUM(G12:G13)</f>
        <v>84390</v>
      </c>
      <c r="H14" s="16">
        <v>100</v>
      </c>
    </row>
    <row r="15" spans="1:8" x14ac:dyDescent="0.3">
      <c r="B15" s="9" t="s">
        <v>18</v>
      </c>
      <c r="C15" s="10">
        <v>5720</v>
      </c>
      <c r="D15" t="s">
        <v>61</v>
      </c>
    </row>
    <row r="16" spans="1:8" x14ac:dyDescent="0.3">
      <c r="B16" s="9" t="s">
        <v>15</v>
      </c>
      <c r="C16" s="10">
        <v>1300</v>
      </c>
      <c r="D16" t="s">
        <v>61</v>
      </c>
    </row>
    <row r="17" spans="1:4" x14ac:dyDescent="0.3">
      <c r="B17" s="9" t="s">
        <v>16</v>
      </c>
      <c r="C17" s="10">
        <v>2700</v>
      </c>
      <c r="D17" t="s">
        <v>61</v>
      </c>
    </row>
    <row r="18" spans="1:4" x14ac:dyDescent="0.3">
      <c r="B18" s="9" t="s">
        <v>3</v>
      </c>
      <c r="C18" s="10">
        <v>2500</v>
      </c>
      <c r="D18" t="s">
        <v>62</v>
      </c>
    </row>
    <row r="19" spans="1:4" x14ac:dyDescent="0.3">
      <c r="B19" s="9" t="s">
        <v>20</v>
      </c>
      <c r="C19" s="10">
        <v>7500</v>
      </c>
      <c r="D19" t="s">
        <v>62</v>
      </c>
    </row>
    <row r="20" spans="1:4" x14ac:dyDescent="0.3">
      <c r="B20" s="9" t="s">
        <v>32</v>
      </c>
      <c r="C20" s="10">
        <v>2990</v>
      </c>
      <c r="D20" t="s">
        <v>61</v>
      </c>
    </row>
    <row r="21" spans="1:4" x14ac:dyDescent="0.3">
      <c r="B21" s="9" t="s">
        <v>37</v>
      </c>
      <c r="C21" s="10">
        <v>1780</v>
      </c>
      <c r="D21" t="s">
        <v>62</v>
      </c>
    </row>
    <row r="22" spans="1:4" x14ac:dyDescent="0.3">
      <c r="B22" s="9" t="s">
        <v>23</v>
      </c>
      <c r="C22" s="10">
        <v>2000</v>
      </c>
      <c r="D22" t="s">
        <v>62</v>
      </c>
    </row>
    <row r="23" spans="1:4" x14ac:dyDescent="0.3">
      <c r="B23" s="9" t="s">
        <v>17</v>
      </c>
      <c r="C23" s="10">
        <v>2000</v>
      </c>
      <c r="D23" t="s">
        <v>61</v>
      </c>
    </row>
    <row r="24" spans="1:4" x14ac:dyDescent="0.3">
      <c r="B24" s="9" t="s">
        <v>41</v>
      </c>
      <c r="C24" s="10">
        <v>3500</v>
      </c>
      <c r="D24" t="s">
        <v>62</v>
      </c>
    </row>
    <row r="25" spans="1:4" x14ac:dyDescent="0.3">
      <c r="B25" s="9" t="s">
        <v>40</v>
      </c>
      <c r="C25" s="10">
        <v>2700</v>
      </c>
      <c r="D25" t="s">
        <v>62</v>
      </c>
    </row>
    <row r="26" spans="1:4" x14ac:dyDescent="0.3">
      <c r="B26" s="9" t="s">
        <v>10</v>
      </c>
      <c r="C26" s="10">
        <v>500</v>
      </c>
      <c r="D26" t="s">
        <v>61</v>
      </c>
    </row>
    <row r="27" spans="1:4" x14ac:dyDescent="0.3">
      <c r="B27" s="9" t="s">
        <v>4</v>
      </c>
      <c r="C27" s="10">
        <v>5440</v>
      </c>
      <c r="D27" t="s">
        <v>62</v>
      </c>
    </row>
    <row r="28" spans="1:4" x14ac:dyDescent="0.3">
      <c r="B28" s="9" t="s">
        <v>39</v>
      </c>
      <c r="C28" s="10">
        <v>2500</v>
      </c>
      <c r="D28" t="s">
        <v>62</v>
      </c>
    </row>
    <row r="29" spans="1:4" x14ac:dyDescent="0.3">
      <c r="B29" s="9" t="s">
        <v>5</v>
      </c>
      <c r="C29" s="10">
        <v>9390</v>
      </c>
      <c r="D29" t="s">
        <v>61</v>
      </c>
    </row>
    <row r="30" spans="1:4" x14ac:dyDescent="0.3">
      <c r="B30" s="9" t="s">
        <v>44</v>
      </c>
      <c r="C30" s="10">
        <v>84390</v>
      </c>
    </row>
    <row r="32" spans="1:4" x14ac:dyDescent="0.3">
      <c r="A32" s="14" t="s">
        <v>54</v>
      </c>
      <c r="B32" s="13" t="s">
        <v>63</v>
      </c>
    </row>
    <row r="34" spans="2:2" x14ac:dyDescent="0.3">
      <c r="B34" t="s">
        <v>66</v>
      </c>
    </row>
    <row r="35" spans="2:2" x14ac:dyDescent="0.3">
      <c r="B35" t="s">
        <v>67</v>
      </c>
    </row>
  </sheetData>
  <dataValidations disablePrompts="1" count="1">
    <dataValidation type="list" allowBlank="1" showInputMessage="1" showErrorMessage="1" sqref="D5:D29" xr:uid="{BA5378B8-FF41-4324-826D-96FE68D982B3}">
      <formula1>$G$4:$G$5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EE598-0565-471E-8B9B-460C5537F4FF}">
  <dimension ref="A2:D64"/>
  <sheetViews>
    <sheetView tabSelected="1" workbookViewId="0">
      <selection activeCell="E59" sqref="E59"/>
    </sheetView>
  </sheetViews>
  <sheetFormatPr defaultRowHeight="14.4" x14ac:dyDescent="0.3"/>
  <cols>
    <col min="2" max="2" width="22.21875" customWidth="1"/>
    <col min="3" max="3" width="19.33203125" customWidth="1"/>
  </cols>
  <sheetData>
    <row r="2" spans="1:3" x14ac:dyDescent="0.3">
      <c r="A2" s="14" t="s">
        <v>68</v>
      </c>
      <c r="B2" s="7" t="s">
        <v>69</v>
      </c>
    </row>
    <row r="4" spans="1:3" x14ac:dyDescent="0.3">
      <c r="B4" s="8" t="s">
        <v>46</v>
      </c>
      <c r="C4" t="s">
        <v>45</v>
      </c>
    </row>
    <row r="5" spans="1:3" x14ac:dyDescent="0.3">
      <c r="B5" s="9" t="s">
        <v>13</v>
      </c>
      <c r="C5" s="10">
        <v>13900</v>
      </c>
    </row>
    <row r="6" spans="1:3" x14ac:dyDescent="0.3">
      <c r="B6" s="9" t="s">
        <v>19</v>
      </c>
      <c r="C6" s="10">
        <v>15620</v>
      </c>
    </row>
    <row r="7" spans="1:3" x14ac:dyDescent="0.3">
      <c r="B7" s="9" t="s">
        <v>21</v>
      </c>
      <c r="C7" s="10">
        <v>13140</v>
      </c>
    </row>
    <row r="8" spans="1:3" x14ac:dyDescent="0.3">
      <c r="B8" s="9" t="s">
        <v>22</v>
      </c>
      <c r="C8" s="10">
        <v>14800</v>
      </c>
    </row>
    <row r="9" spans="1:3" x14ac:dyDescent="0.3">
      <c r="B9" s="9" t="s">
        <v>25</v>
      </c>
      <c r="C9" s="10">
        <v>13370</v>
      </c>
    </row>
    <row r="10" spans="1:3" x14ac:dyDescent="0.3">
      <c r="B10" s="9" t="s">
        <v>26</v>
      </c>
      <c r="C10" s="10">
        <v>13560</v>
      </c>
    </row>
    <row r="11" spans="1:3" x14ac:dyDescent="0.3">
      <c r="B11" s="9" t="s">
        <v>44</v>
      </c>
      <c r="C11" s="10">
        <v>84390</v>
      </c>
    </row>
    <row r="13" spans="1:3" x14ac:dyDescent="0.3">
      <c r="B13" s="9" t="s">
        <v>70</v>
      </c>
    </row>
    <row r="15" spans="1:3" x14ac:dyDescent="0.3">
      <c r="A15" s="14" t="s">
        <v>71</v>
      </c>
      <c r="B15" s="13" t="s">
        <v>72</v>
      </c>
    </row>
    <row r="17" spans="1:3" x14ac:dyDescent="0.3">
      <c r="B17" s="8" t="s">
        <v>56</v>
      </c>
      <c r="C17" t="s">
        <v>45</v>
      </c>
    </row>
    <row r="18" spans="1:3" x14ac:dyDescent="0.3">
      <c r="B18" s="9" t="s">
        <v>29</v>
      </c>
      <c r="C18" s="10">
        <v>4000</v>
      </c>
    </row>
    <row r="19" spans="1:3" x14ac:dyDescent="0.3">
      <c r="B19" s="9" t="s">
        <v>38</v>
      </c>
      <c r="C19" s="10">
        <v>12000</v>
      </c>
    </row>
    <row r="20" spans="1:3" x14ac:dyDescent="0.3">
      <c r="B20" s="9" t="s">
        <v>35</v>
      </c>
      <c r="C20" s="10">
        <v>4940</v>
      </c>
    </row>
    <row r="21" spans="1:3" x14ac:dyDescent="0.3">
      <c r="B21" s="9" t="s">
        <v>2</v>
      </c>
      <c r="C21" s="10">
        <v>30990</v>
      </c>
    </row>
    <row r="22" spans="1:3" x14ac:dyDescent="0.3">
      <c r="B22" s="9" t="s">
        <v>18</v>
      </c>
      <c r="C22" s="10">
        <v>7720</v>
      </c>
    </row>
    <row r="23" spans="1:3" x14ac:dyDescent="0.3">
      <c r="B23" s="9" t="s">
        <v>11</v>
      </c>
      <c r="C23" s="10">
        <v>8700</v>
      </c>
    </row>
    <row r="24" spans="1:3" x14ac:dyDescent="0.3">
      <c r="B24" s="9" t="s">
        <v>34</v>
      </c>
      <c r="C24" s="10">
        <v>16040</v>
      </c>
    </row>
    <row r="25" spans="1:3" x14ac:dyDescent="0.3">
      <c r="B25" s="9" t="s">
        <v>44</v>
      </c>
      <c r="C25" s="10">
        <v>84390</v>
      </c>
    </row>
    <row r="31" spans="1:3" x14ac:dyDescent="0.3">
      <c r="A31" s="14" t="s">
        <v>73</v>
      </c>
      <c r="B31" s="7" t="s">
        <v>74</v>
      </c>
    </row>
    <row r="33" spans="2:3" x14ac:dyDescent="0.3">
      <c r="B33" s="8" t="s">
        <v>46</v>
      </c>
      <c r="C33" t="s">
        <v>45</v>
      </c>
    </row>
    <row r="34" spans="2:3" x14ac:dyDescent="0.3">
      <c r="B34" s="9" t="s">
        <v>13</v>
      </c>
      <c r="C34" s="10">
        <v>7150</v>
      </c>
    </row>
    <row r="35" spans="2:3" x14ac:dyDescent="0.3">
      <c r="B35" s="12" t="s">
        <v>2</v>
      </c>
      <c r="C35" s="10">
        <v>4500</v>
      </c>
    </row>
    <row r="36" spans="2:3" x14ac:dyDescent="0.3">
      <c r="B36" s="12" t="s">
        <v>34</v>
      </c>
      <c r="C36" s="10">
        <v>2650</v>
      </c>
    </row>
    <row r="37" spans="2:3" x14ac:dyDescent="0.3">
      <c r="B37" s="9" t="s">
        <v>19</v>
      </c>
      <c r="C37" s="10">
        <v>11800</v>
      </c>
    </row>
    <row r="38" spans="2:3" x14ac:dyDescent="0.3">
      <c r="B38" s="12" t="s">
        <v>38</v>
      </c>
      <c r="C38" s="10">
        <v>7500</v>
      </c>
    </row>
    <row r="39" spans="2:3" x14ac:dyDescent="0.3">
      <c r="B39" s="12" t="s">
        <v>2</v>
      </c>
      <c r="C39" s="10">
        <v>4300</v>
      </c>
    </row>
    <row r="40" spans="2:3" x14ac:dyDescent="0.3">
      <c r="B40" s="9" t="s">
        <v>21</v>
      </c>
      <c r="C40" s="10">
        <v>8840</v>
      </c>
    </row>
    <row r="41" spans="2:3" x14ac:dyDescent="0.3">
      <c r="B41" s="12" t="s">
        <v>2</v>
      </c>
      <c r="C41" s="10">
        <v>6090</v>
      </c>
    </row>
    <row r="42" spans="2:3" x14ac:dyDescent="0.3">
      <c r="B42" s="12" t="s">
        <v>34</v>
      </c>
      <c r="C42" s="10">
        <v>2750</v>
      </c>
    </row>
    <row r="43" spans="2:3" x14ac:dyDescent="0.3">
      <c r="B43" s="9" t="s">
        <v>22</v>
      </c>
      <c r="C43" s="10">
        <v>8960</v>
      </c>
    </row>
    <row r="44" spans="2:3" x14ac:dyDescent="0.3">
      <c r="B44" s="12" t="s">
        <v>2</v>
      </c>
      <c r="C44" s="10">
        <v>5460</v>
      </c>
    </row>
    <row r="45" spans="2:3" x14ac:dyDescent="0.3">
      <c r="B45" s="12" t="s">
        <v>18</v>
      </c>
      <c r="C45" s="10">
        <v>3500</v>
      </c>
    </row>
    <row r="46" spans="2:3" x14ac:dyDescent="0.3">
      <c r="B46" s="9" t="s">
        <v>25</v>
      </c>
      <c r="C46" s="10">
        <v>8620</v>
      </c>
    </row>
    <row r="47" spans="2:3" x14ac:dyDescent="0.3">
      <c r="B47" s="12" t="s">
        <v>2</v>
      </c>
      <c r="C47" s="10">
        <v>5950</v>
      </c>
    </row>
    <row r="48" spans="2:3" x14ac:dyDescent="0.3">
      <c r="B48" s="12" t="s">
        <v>34</v>
      </c>
      <c r="C48" s="10">
        <v>2670</v>
      </c>
    </row>
    <row r="49" spans="1:4" x14ac:dyDescent="0.3">
      <c r="B49" s="9" t="s">
        <v>26</v>
      </c>
      <c r="C49" s="10">
        <v>8190</v>
      </c>
    </row>
    <row r="50" spans="1:4" x14ac:dyDescent="0.3">
      <c r="B50" s="12" t="s">
        <v>2</v>
      </c>
      <c r="C50" s="10">
        <v>4690</v>
      </c>
    </row>
    <row r="51" spans="1:4" x14ac:dyDescent="0.3">
      <c r="B51" s="12" t="s">
        <v>11</v>
      </c>
      <c r="C51" s="10">
        <v>3500</v>
      </c>
    </row>
    <row r="52" spans="1:4" x14ac:dyDescent="0.3">
      <c r="B52" s="9" t="s">
        <v>44</v>
      </c>
      <c r="C52" s="10">
        <v>53560</v>
      </c>
    </row>
    <row r="54" spans="1:4" x14ac:dyDescent="0.3">
      <c r="A54" s="14" t="s">
        <v>75</v>
      </c>
      <c r="B54" s="7" t="s">
        <v>76</v>
      </c>
    </row>
    <row r="55" spans="1:4" x14ac:dyDescent="0.3">
      <c r="A55" s="14"/>
      <c r="B55" s="7"/>
    </row>
    <row r="56" spans="1:4" x14ac:dyDescent="0.3">
      <c r="A56" s="14"/>
      <c r="B56" s="17" t="s">
        <v>64</v>
      </c>
      <c r="C56" s="18">
        <f>SUMIF(Sheet5!D5:D29,"Essential",Sheet5!C5:C29)</f>
        <v>53820</v>
      </c>
      <c r="D56" s="16">
        <f>ROUND(C56/$C$58*100,2)</f>
        <v>63.78</v>
      </c>
    </row>
    <row r="57" spans="1:4" x14ac:dyDescent="0.3">
      <c r="A57" s="14"/>
      <c r="B57" s="17" t="s">
        <v>65</v>
      </c>
      <c r="C57" s="18">
        <f>SUMIF(Sheet5!D5:D29,"Non-essential",Sheet5!C5:C29)</f>
        <v>30570</v>
      </c>
      <c r="D57" s="16">
        <f t="shared" ref="D57:D58" si="0">ROUND(C57/$C$58*100,2)</f>
        <v>36.22</v>
      </c>
    </row>
    <row r="58" spans="1:4" x14ac:dyDescent="0.3">
      <c r="A58" s="14"/>
      <c r="B58" s="17" t="s">
        <v>80</v>
      </c>
      <c r="C58" s="16">
        <f>SUM(C56:C57)</f>
        <v>84390</v>
      </c>
      <c r="D58" s="19">
        <v>1</v>
      </c>
    </row>
    <row r="60" spans="1:4" x14ac:dyDescent="0.3">
      <c r="A60">
        <v>1</v>
      </c>
      <c r="B60" t="s">
        <v>77</v>
      </c>
    </row>
    <row r="61" spans="1:4" x14ac:dyDescent="0.3">
      <c r="B61" t="s">
        <v>78</v>
      </c>
    </row>
    <row r="62" spans="1:4" x14ac:dyDescent="0.3">
      <c r="B62" t="s">
        <v>79</v>
      </c>
    </row>
    <row r="63" spans="1:4" x14ac:dyDescent="0.3">
      <c r="A63">
        <v>2</v>
      </c>
      <c r="B63" t="s">
        <v>81</v>
      </c>
    </row>
    <row r="64" spans="1:4" x14ac:dyDescent="0.3">
      <c r="B64" t="s">
        <v>82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Sheet1</vt:lpstr>
      <vt:lpstr>Sheet2</vt:lpstr>
      <vt:lpstr>Sheet3</vt:lpstr>
      <vt:lpstr>Sheet4</vt:lpstr>
      <vt:lpstr>Sheet5</vt:lpstr>
      <vt:lpstr>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Mariyah D.</cp:lastModifiedBy>
  <dcterms:created xsi:type="dcterms:W3CDTF">2022-01-18T07:14:16Z</dcterms:created>
  <dcterms:modified xsi:type="dcterms:W3CDTF">2024-06-17T11:36:55Z</dcterms:modified>
</cp:coreProperties>
</file>